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b1df\購買共有\帳票34期\月別入力表R03-06\"/>
    </mc:Choice>
  </mc:AlternateContent>
  <bookViews>
    <workbookView xWindow="0" yWindow="0" windowWidth="28800" windowHeight="11910"/>
  </bookViews>
  <sheets>
    <sheet name="請求書(記入例)" sheetId="9" r:id="rId1"/>
    <sheet name="稼働明細書（記入例）" sheetId="10" r:id="rId2"/>
    <sheet name="請求書(控)" sheetId="1" r:id="rId3"/>
    <sheet name="請求書(提出用)現場" sheetId="6" r:id="rId4"/>
    <sheet name="請求書(提出用)本社" sheetId="7" r:id="rId5"/>
    <sheet name="稼働明細書" sheetId="12" r:id="rId6"/>
  </sheets>
  <externalReferences>
    <externalReference r:id="rId7"/>
  </externalReferences>
  <definedNames>
    <definedName name="_xlnm.Print_Area" localSheetId="5">稼働明細書!$A$3:$AL$35</definedName>
    <definedName name="_xlnm.Print_Area" localSheetId="1">'稼働明細書（記入例）'!$A$1:$AL$35</definedName>
    <definedName name="承認日1">'[1]180001'!$AJ$10</definedName>
  </definedNames>
  <calcPr calcId="152511" fullPrecision="0"/>
</workbook>
</file>

<file path=xl/calcChain.xml><?xml version="1.0" encoding="utf-8"?>
<calcChain xmlns="http://schemas.openxmlformats.org/spreadsheetml/2006/main">
  <c r="V34" i="10" l="1"/>
  <c r="G34" i="10"/>
  <c r="AH32" i="10"/>
  <c r="AK32" i="10" s="1"/>
  <c r="AK31" i="10"/>
  <c r="AH31" i="10"/>
  <c r="AH30" i="10"/>
  <c r="AK30" i="10" s="1"/>
  <c r="AK29" i="10"/>
  <c r="AH29" i="10"/>
  <c r="AH28" i="10"/>
  <c r="AK28" i="10" s="1"/>
  <c r="AK27" i="10"/>
  <c r="AH27" i="10"/>
  <c r="AH26" i="10"/>
  <c r="AK26" i="10" s="1"/>
  <c r="AK25" i="10"/>
  <c r="AH25" i="10"/>
  <c r="AH24" i="10"/>
  <c r="AK24" i="10" s="1"/>
  <c r="AK23" i="10"/>
  <c r="AH23" i="10"/>
  <c r="AH22" i="10"/>
  <c r="AK22" i="10" s="1"/>
  <c r="AK21" i="10"/>
  <c r="AH21" i="10"/>
  <c r="AH20" i="10"/>
  <c r="AK20" i="10" s="1"/>
  <c r="AK19" i="10"/>
  <c r="AH19" i="10"/>
  <c r="AH18" i="10"/>
  <c r="AK18" i="10" s="1"/>
  <c r="AK17" i="10"/>
  <c r="AH17" i="10"/>
  <c r="AH16" i="10"/>
  <c r="AK16" i="10" s="1"/>
  <c r="AK15" i="10"/>
  <c r="AH15" i="10"/>
  <c r="AH14" i="10"/>
  <c r="AK14" i="10" s="1"/>
  <c r="AK13" i="10"/>
  <c r="AH13" i="10"/>
  <c r="AH12" i="10"/>
  <c r="AK12" i="10" s="1"/>
  <c r="AK11" i="10"/>
  <c r="AH11" i="10"/>
  <c r="AH10" i="10"/>
  <c r="AK10" i="10" s="1"/>
  <c r="AK9" i="10"/>
  <c r="AH9" i="10"/>
  <c r="AH8" i="10"/>
  <c r="AK8" i="10" s="1"/>
  <c r="AK7" i="10"/>
  <c r="AK33" i="10" s="1"/>
  <c r="AH7" i="10"/>
  <c r="C6" i="10"/>
  <c r="C5" i="10"/>
  <c r="D5" i="10" s="1"/>
  <c r="AK34" i="10" l="1"/>
  <c r="AK35" i="10" s="1"/>
  <c r="E5" i="10"/>
  <c r="D6" i="10"/>
  <c r="AK7" i="12"/>
  <c r="AH9" i="12"/>
  <c r="V34" i="12"/>
  <c r="G34" i="12"/>
  <c r="AK32" i="12"/>
  <c r="AH32" i="12"/>
  <c r="AK31" i="12"/>
  <c r="AH31" i="12"/>
  <c r="AK30" i="12"/>
  <c r="AH30" i="12"/>
  <c r="AK29" i="12"/>
  <c r="AH29" i="12"/>
  <c r="AH28" i="12"/>
  <c r="AK28" i="12" s="1"/>
  <c r="AK33" i="12" s="1"/>
  <c r="AK27" i="12"/>
  <c r="AH27" i="12"/>
  <c r="AK26" i="12"/>
  <c r="AH26" i="12"/>
  <c r="AK25" i="12"/>
  <c r="AH25" i="12"/>
  <c r="AK24" i="12"/>
  <c r="AH24" i="12"/>
  <c r="AK23" i="12"/>
  <c r="AH23" i="12"/>
  <c r="AK22" i="12"/>
  <c r="AH22" i="12"/>
  <c r="AK21" i="12"/>
  <c r="AH21" i="12"/>
  <c r="AK20" i="12"/>
  <c r="AH20" i="12"/>
  <c r="AK19" i="12"/>
  <c r="AH19" i="12"/>
  <c r="AK18" i="12"/>
  <c r="AH18" i="12"/>
  <c r="AK17" i="12"/>
  <c r="AH17" i="12"/>
  <c r="AK16" i="12"/>
  <c r="AH16" i="12"/>
  <c r="AK15" i="12"/>
  <c r="AH15" i="12"/>
  <c r="AK14" i="12"/>
  <c r="AH14" i="12"/>
  <c r="AK13" i="12"/>
  <c r="AH13" i="12"/>
  <c r="AK12" i="12"/>
  <c r="AH12" i="12"/>
  <c r="AK11" i="12"/>
  <c r="AH11" i="12"/>
  <c r="AK10" i="12"/>
  <c r="AH10" i="12"/>
  <c r="AK9" i="12"/>
  <c r="AK8" i="12"/>
  <c r="AH8" i="12"/>
  <c r="AH7" i="12"/>
  <c r="C6" i="12"/>
  <c r="D5" i="12"/>
  <c r="E5" i="12" s="1"/>
  <c r="C5" i="12"/>
  <c r="AK34" i="12" l="1"/>
  <c r="AK35" i="12" s="1"/>
  <c r="F5" i="10"/>
  <c r="E6" i="10"/>
  <c r="E6" i="12"/>
  <c r="F5" i="12"/>
  <c r="D6" i="12"/>
  <c r="F6" i="10" l="1"/>
  <c r="G5" i="10"/>
  <c r="F6" i="12"/>
  <c r="G5" i="12"/>
  <c r="G6" i="10" l="1"/>
  <c r="H5" i="10"/>
  <c r="H5" i="12"/>
  <c r="G6" i="12"/>
  <c r="I5" i="10" l="1"/>
  <c r="H6" i="10"/>
  <c r="I5" i="12"/>
  <c r="H6" i="12"/>
  <c r="J5" i="10" l="1"/>
  <c r="I6" i="10"/>
  <c r="I6" i="12"/>
  <c r="J5" i="12"/>
  <c r="J6" i="10" l="1"/>
  <c r="K5" i="10"/>
  <c r="J6" i="12"/>
  <c r="K5" i="12"/>
  <c r="L5" i="10" l="1"/>
  <c r="K6" i="10"/>
  <c r="L5" i="12"/>
  <c r="K6" i="12"/>
  <c r="M5" i="10" l="1"/>
  <c r="L6" i="10"/>
  <c r="M5" i="12"/>
  <c r="L6" i="12"/>
  <c r="N5" i="10" l="1"/>
  <c r="M6" i="10"/>
  <c r="M6" i="12"/>
  <c r="N5" i="12"/>
  <c r="N6" i="10" l="1"/>
  <c r="O5" i="10"/>
  <c r="N6" i="12"/>
  <c r="O5" i="12"/>
  <c r="P5" i="10" l="1"/>
  <c r="O6" i="10"/>
  <c r="P5" i="12"/>
  <c r="O6" i="12"/>
  <c r="Q5" i="10" l="1"/>
  <c r="P6" i="10"/>
  <c r="Q5" i="12"/>
  <c r="P6" i="12"/>
  <c r="R5" i="10" l="1"/>
  <c r="Q6" i="10"/>
  <c r="Q6" i="12"/>
  <c r="R5" i="12"/>
  <c r="R6" i="10" l="1"/>
  <c r="S5" i="10"/>
  <c r="R6" i="12"/>
  <c r="S5" i="12"/>
  <c r="T5" i="10" l="1"/>
  <c r="S6" i="10"/>
  <c r="T5" i="12"/>
  <c r="S6" i="12"/>
  <c r="U5" i="10" l="1"/>
  <c r="T6" i="10"/>
  <c r="U5" i="12"/>
  <c r="T6" i="12"/>
  <c r="V5" i="10" l="1"/>
  <c r="U6" i="10"/>
  <c r="U6" i="12"/>
  <c r="V5" i="12"/>
  <c r="V6" i="10" l="1"/>
  <c r="W5" i="10"/>
  <c r="V6" i="12"/>
  <c r="W5" i="12"/>
  <c r="W6" i="10" l="1"/>
  <c r="X5" i="10"/>
  <c r="X5" i="12"/>
  <c r="W6" i="12"/>
  <c r="Y5" i="10" l="1"/>
  <c r="X6" i="10"/>
  <c r="Y5" i="12"/>
  <c r="X6" i="12"/>
  <c r="Z5" i="10" l="1"/>
  <c r="Y6" i="10"/>
  <c r="Y6" i="12"/>
  <c r="Z5" i="12"/>
  <c r="Z6" i="10" l="1"/>
  <c r="AA5" i="10"/>
  <c r="Z6" i="12"/>
  <c r="AA5" i="12"/>
  <c r="AB5" i="10" l="1"/>
  <c r="AA6" i="10"/>
  <c r="AB5" i="12"/>
  <c r="AA6" i="12"/>
  <c r="AC5" i="10" l="1"/>
  <c r="AB6" i="10"/>
  <c r="AC5" i="12"/>
  <c r="AB6" i="12"/>
  <c r="AD5" i="10" l="1"/>
  <c r="AC6" i="10"/>
  <c r="AC6" i="12"/>
  <c r="AD5" i="12"/>
  <c r="AD6" i="10" l="1"/>
  <c r="AE5" i="10"/>
  <c r="AD6" i="12"/>
  <c r="AE5" i="12"/>
  <c r="AF5" i="10" l="1"/>
  <c r="AE6" i="10"/>
  <c r="AF5" i="12"/>
  <c r="AE6" i="12"/>
  <c r="AG5" i="10" l="1"/>
  <c r="AG6" i="10" s="1"/>
  <c r="AF6" i="10"/>
  <c r="AG5" i="12"/>
  <c r="AG6" i="12" s="1"/>
  <c r="AF6" i="12"/>
  <c r="Y41" i="9" l="1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42" i="9" l="1"/>
  <c r="Y44" i="9" s="1"/>
  <c r="Y45" i="9" s="1"/>
  <c r="K9" i="9" s="1"/>
  <c r="I7" i="9" s="1"/>
  <c r="W44" i="7" l="1"/>
  <c r="AC41" i="7"/>
  <c r="Y41" i="7"/>
  <c r="W41" i="7"/>
  <c r="U41" i="7"/>
  <c r="T41" i="7"/>
  <c r="E41" i="7"/>
  <c r="C41" i="7"/>
  <c r="A41" i="7"/>
  <c r="AC40" i="7"/>
  <c r="Y40" i="7"/>
  <c r="W40" i="7"/>
  <c r="U40" i="7"/>
  <c r="T40" i="7"/>
  <c r="E40" i="7"/>
  <c r="C40" i="7"/>
  <c r="A40" i="7"/>
  <c r="AC39" i="7"/>
  <c r="Y39" i="7"/>
  <c r="W39" i="7"/>
  <c r="U39" i="7"/>
  <c r="T39" i="7"/>
  <c r="E39" i="7"/>
  <c r="C39" i="7"/>
  <c r="A39" i="7"/>
  <c r="AC38" i="7"/>
  <c r="Y38" i="7"/>
  <c r="W38" i="7"/>
  <c r="U38" i="7"/>
  <c r="T38" i="7"/>
  <c r="E38" i="7"/>
  <c r="C38" i="7"/>
  <c r="A38" i="7"/>
  <c r="AC37" i="7"/>
  <c r="Y37" i="7"/>
  <c r="W37" i="7"/>
  <c r="U37" i="7"/>
  <c r="T37" i="7"/>
  <c r="E37" i="7"/>
  <c r="C37" i="7"/>
  <c r="A37" i="7"/>
  <c r="AC36" i="7"/>
  <c r="Y36" i="7"/>
  <c r="W36" i="7"/>
  <c r="U36" i="7"/>
  <c r="T36" i="7"/>
  <c r="E36" i="7"/>
  <c r="C36" i="7"/>
  <c r="A36" i="7"/>
  <c r="AC35" i="7"/>
  <c r="Y35" i="7"/>
  <c r="W35" i="7"/>
  <c r="U35" i="7"/>
  <c r="T35" i="7"/>
  <c r="E35" i="7"/>
  <c r="C35" i="7"/>
  <c r="A35" i="7"/>
  <c r="AC34" i="7"/>
  <c r="Y34" i="7"/>
  <c r="W34" i="7"/>
  <c r="U34" i="7"/>
  <c r="T34" i="7"/>
  <c r="E34" i="7"/>
  <c r="C34" i="7"/>
  <c r="A34" i="7"/>
  <c r="AC33" i="7"/>
  <c r="Y33" i="7"/>
  <c r="W33" i="7"/>
  <c r="U33" i="7"/>
  <c r="T33" i="7"/>
  <c r="E33" i="7"/>
  <c r="C33" i="7"/>
  <c r="A33" i="7"/>
  <c r="AC32" i="7"/>
  <c r="Y32" i="7"/>
  <c r="W32" i="7"/>
  <c r="U32" i="7"/>
  <c r="T32" i="7"/>
  <c r="E32" i="7"/>
  <c r="C32" i="7"/>
  <c r="A32" i="7"/>
  <c r="AC31" i="7"/>
  <c r="Y31" i="7"/>
  <c r="W31" i="7"/>
  <c r="U31" i="7"/>
  <c r="T31" i="7"/>
  <c r="E31" i="7"/>
  <c r="C31" i="7"/>
  <c r="A31" i="7"/>
  <c r="AC30" i="7"/>
  <c r="Y30" i="7"/>
  <c r="W30" i="7"/>
  <c r="U30" i="7"/>
  <c r="T30" i="7"/>
  <c r="E30" i="7"/>
  <c r="C30" i="7"/>
  <c r="A30" i="7"/>
  <c r="AC29" i="7"/>
  <c r="Y29" i="7"/>
  <c r="W29" i="7"/>
  <c r="U29" i="7"/>
  <c r="T29" i="7"/>
  <c r="E29" i="7"/>
  <c r="C29" i="7"/>
  <c r="A29" i="7"/>
  <c r="AC28" i="7"/>
  <c r="Y28" i="7"/>
  <c r="W28" i="7"/>
  <c r="U28" i="7"/>
  <c r="T28" i="7"/>
  <c r="E28" i="7"/>
  <c r="C28" i="7"/>
  <c r="A28" i="7"/>
  <c r="AC27" i="7"/>
  <c r="Y27" i="7"/>
  <c r="W27" i="7"/>
  <c r="U27" i="7"/>
  <c r="T27" i="7"/>
  <c r="E27" i="7"/>
  <c r="C27" i="7"/>
  <c r="A27" i="7"/>
  <c r="AC26" i="7"/>
  <c r="Y26" i="7"/>
  <c r="W26" i="7"/>
  <c r="U26" i="7"/>
  <c r="T26" i="7"/>
  <c r="E26" i="7"/>
  <c r="C26" i="7"/>
  <c r="A26" i="7"/>
  <c r="AC25" i="7"/>
  <c r="Y25" i="7"/>
  <c r="W25" i="7"/>
  <c r="U25" i="7"/>
  <c r="T25" i="7"/>
  <c r="E25" i="7"/>
  <c r="C25" i="7"/>
  <c r="A25" i="7"/>
  <c r="AC24" i="7"/>
  <c r="Y24" i="7"/>
  <c r="W24" i="7"/>
  <c r="U24" i="7"/>
  <c r="T24" i="7"/>
  <c r="E24" i="7"/>
  <c r="C24" i="7"/>
  <c r="A24" i="7"/>
  <c r="AC23" i="7"/>
  <c r="Y23" i="7"/>
  <c r="W23" i="7"/>
  <c r="U23" i="7"/>
  <c r="T23" i="7"/>
  <c r="E23" i="7"/>
  <c r="C23" i="7"/>
  <c r="A23" i="7"/>
  <c r="AC22" i="7"/>
  <c r="Y22" i="7"/>
  <c r="W22" i="7"/>
  <c r="U22" i="7"/>
  <c r="T22" i="7"/>
  <c r="E22" i="7"/>
  <c r="C22" i="7"/>
  <c r="A22" i="7"/>
  <c r="AC21" i="7"/>
  <c r="Y21" i="7"/>
  <c r="W21" i="7"/>
  <c r="U21" i="7"/>
  <c r="T21" i="7"/>
  <c r="E21" i="7"/>
  <c r="C21" i="7"/>
  <c r="A21" i="7"/>
  <c r="AC20" i="7"/>
  <c r="Y20" i="7"/>
  <c r="W20" i="7"/>
  <c r="U20" i="7"/>
  <c r="T20" i="7"/>
  <c r="E20" i="7"/>
  <c r="C20" i="7"/>
  <c r="A20" i="7"/>
  <c r="AC19" i="7"/>
  <c r="Y19" i="7"/>
  <c r="W19" i="7"/>
  <c r="U19" i="7"/>
  <c r="T19" i="7"/>
  <c r="E19" i="7"/>
  <c r="C19" i="7"/>
  <c r="A19" i="7"/>
  <c r="AC18" i="7"/>
  <c r="Y18" i="7"/>
  <c r="W18" i="7"/>
  <c r="U18" i="7"/>
  <c r="T18" i="7"/>
  <c r="E18" i="7"/>
  <c r="C18" i="7"/>
  <c r="A18" i="7"/>
  <c r="AC17" i="7"/>
  <c r="Y17" i="7"/>
  <c r="W17" i="7"/>
  <c r="U17" i="7"/>
  <c r="T17" i="7"/>
  <c r="E17" i="7"/>
  <c r="C17" i="7"/>
  <c r="A17" i="7"/>
  <c r="X14" i="7"/>
  <c r="R14" i="7"/>
  <c r="Q14" i="7"/>
  <c r="P14" i="7"/>
  <c r="O14" i="7"/>
  <c r="N14" i="7"/>
  <c r="M14" i="7"/>
  <c r="L14" i="7"/>
  <c r="K14" i="7"/>
  <c r="J14" i="7"/>
  <c r="X13" i="7"/>
  <c r="R13" i="7"/>
  <c r="Q13" i="7"/>
  <c r="P13" i="7"/>
  <c r="O13" i="7"/>
  <c r="N13" i="7"/>
  <c r="M13" i="7"/>
  <c r="L13" i="7"/>
  <c r="K13" i="7"/>
  <c r="J13" i="7"/>
  <c r="AA12" i="7"/>
  <c r="X12" i="7"/>
  <c r="R12" i="7"/>
  <c r="Q12" i="7"/>
  <c r="P12" i="7"/>
  <c r="O12" i="7"/>
  <c r="N12" i="7"/>
  <c r="M12" i="7"/>
  <c r="L12" i="7"/>
  <c r="K12" i="7"/>
  <c r="J12" i="7"/>
  <c r="AA11" i="7"/>
  <c r="V11" i="7"/>
  <c r="R11" i="7"/>
  <c r="Q11" i="7"/>
  <c r="P11" i="7"/>
  <c r="O11" i="7"/>
  <c r="N11" i="7"/>
  <c r="M11" i="7"/>
  <c r="L11" i="7"/>
  <c r="K11" i="7"/>
  <c r="J11" i="7"/>
  <c r="R10" i="7"/>
  <c r="Q10" i="7"/>
  <c r="P10" i="7"/>
  <c r="O10" i="7"/>
  <c r="N10" i="7"/>
  <c r="M10" i="7"/>
  <c r="L10" i="7"/>
  <c r="K10" i="7"/>
  <c r="J10" i="7"/>
  <c r="AD9" i="7"/>
  <c r="AA9" i="7"/>
  <c r="V7" i="7"/>
  <c r="V5" i="7"/>
  <c r="H5" i="7"/>
  <c r="H4" i="7"/>
  <c r="V2" i="7"/>
  <c r="H2" i="7"/>
  <c r="AE1" i="7"/>
  <c r="AC1" i="7"/>
  <c r="AA1" i="7"/>
  <c r="Y1" i="7"/>
  <c r="W1" i="7"/>
  <c r="T1" i="7"/>
  <c r="X14" i="6"/>
  <c r="X13" i="6"/>
  <c r="AA12" i="6"/>
  <c r="X12" i="6"/>
  <c r="AA11" i="6"/>
  <c r="V11" i="6"/>
  <c r="AD9" i="6"/>
  <c r="AA9" i="6"/>
  <c r="W44" i="6"/>
  <c r="AC41" i="6"/>
  <c r="Y41" i="6"/>
  <c r="W41" i="6"/>
  <c r="U41" i="6"/>
  <c r="T41" i="6"/>
  <c r="E41" i="6"/>
  <c r="C41" i="6"/>
  <c r="A41" i="6"/>
  <c r="AC40" i="6"/>
  <c r="Y40" i="6"/>
  <c r="W40" i="6"/>
  <c r="U40" i="6"/>
  <c r="T40" i="6"/>
  <c r="E40" i="6"/>
  <c r="C40" i="6"/>
  <c r="A40" i="6"/>
  <c r="AC39" i="6"/>
  <c r="Y39" i="6"/>
  <c r="W39" i="6"/>
  <c r="U39" i="6"/>
  <c r="T39" i="6"/>
  <c r="E39" i="6"/>
  <c r="C39" i="6"/>
  <c r="A39" i="6"/>
  <c r="AC38" i="6"/>
  <c r="Y38" i="6"/>
  <c r="W38" i="6"/>
  <c r="U38" i="6"/>
  <c r="T38" i="6"/>
  <c r="E38" i="6"/>
  <c r="C38" i="6"/>
  <c r="A38" i="6"/>
  <c r="AC37" i="6"/>
  <c r="Y37" i="6"/>
  <c r="W37" i="6"/>
  <c r="U37" i="6"/>
  <c r="T37" i="6"/>
  <c r="E37" i="6"/>
  <c r="C37" i="6"/>
  <c r="A37" i="6"/>
  <c r="AC36" i="6"/>
  <c r="Y36" i="6"/>
  <c r="W36" i="6"/>
  <c r="U36" i="6"/>
  <c r="T36" i="6"/>
  <c r="E36" i="6"/>
  <c r="C36" i="6"/>
  <c r="A36" i="6"/>
  <c r="AC35" i="6"/>
  <c r="Y35" i="6"/>
  <c r="W35" i="6"/>
  <c r="U35" i="6"/>
  <c r="T35" i="6"/>
  <c r="E35" i="6"/>
  <c r="C35" i="6"/>
  <c r="A35" i="6"/>
  <c r="AC34" i="6"/>
  <c r="Y34" i="6"/>
  <c r="W34" i="6"/>
  <c r="U34" i="6"/>
  <c r="T34" i="6"/>
  <c r="E34" i="6"/>
  <c r="C34" i="6"/>
  <c r="A34" i="6"/>
  <c r="AC33" i="6"/>
  <c r="Y33" i="6"/>
  <c r="W33" i="6"/>
  <c r="U33" i="6"/>
  <c r="T33" i="6"/>
  <c r="E33" i="6"/>
  <c r="C33" i="6"/>
  <c r="A33" i="6"/>
  <c r="AC32" i="6"/>
  <c r="Y32" i="6"/>
  <c r="W32" i="6"/>
  <c r="U32" i="6"/>
  <c r="T32" i="6"/>
  <c r="E32" i="6"/>
  <c r="C32" i="6"/>
  <c r="A32" i="6"/>
  <c r="AC31" i="6"/>
  <c r="Y31" i="6"/>
  <c r="W31" i="6"/>
  <c r="U31" i="6"/>
  <c r="T31" i="6"/>
  <c r="E31" i="6"/>
  <c r="C31" i="6"/>
  <c r="A31" i="6"/>
  <c r="AC30" i="6"/>
  <c r="Y30" i="6"/>
  <c r="W30" i="6"/>
  <c r="U30" i="6"/>
  <c r="T30" i="6"/>
  <c r="E30" i="6"/>
  <c r="C30" i="6"/>
  <c r="A30" i="6"/>
  <c r="AC29" i="6"/>
  <c r="Y29" i="6"/>
  <c r="W29" i="6"/>
  <c r="U29" i="6"/>
  <c r="T29" i="6"/>
  <c r="E29" i="6"/>
  <c r="C29" i="6"/>
  <c r="A29" i="6"/>
  <c r="AC28" i="6"/>
  <c r="Y28" i="6"/>
  <c r="W28" i="6"/>
  <c r="U28" i="6"/>
  <c r="T28" i="6"/>
  <c r="E28" i="6"/>
  <c r="C28" i="6"/>
  <c r="A28" i="6"/>
  <c r="AC27" i="6"/>
  <c r="Y27" i="6"/>
  <c r="W27" i="6"/>
  <c r="U27" i="6"/>
  <c r="T27" i="6"/>
  <c r="E27" i="6"/>
  <c r="C27" i="6"/>
  <c r="A27" i="6"/>
  <c r="AC26" i="6"/>
  <c r="Y26" i="6"/>
  <c r="W26" i="6"/>
  <c r="U26" i="6"/>
  <c r="T26" i="6"/>
  <c r="E26" i="6"/>
  <c r="C26" i="6"/>
  <c r="A26" i="6"/>
  <c r="AC25" i="6"/>
  <c r="Y25" i="6"/>
  <c r="W25" i="6"/>
  <c r="U25" i="6"/>
  <c r="T25" i="6"/>
  <c r="E25" i="6"/>
  <c r="C25" i="6"/>
  <c r="A25" i="6"/>
  <c r="AC24" i="6"/>
  <c r="Y24" i="6"/>
  <c r="W24" i="6"/>
  <c r="U24" i="6"/>
  <c r="T24" i="6"/>
  <c r="E24" i="6"/>
  <c r="C24" i="6"/>
  <c r="A24" i="6"/>
  <c r="AC23" i="6"/>
  <c r="Y23" i="6"/>
  <c r="W23" i="6"/>
  <c r="U23" i="6"/>
  <c r="T23" i="6"/>
  <c r="E23" i="6"/>
  <c r="C23" i="6"/>
  <c r="A23" i="6"/>
  <c r="AC22" i="6"/>
  <c r="Y22" i="6"/>
  <c r="W22" i="6"/>
  <c r="U22" i="6"/>
  <c r="T22" i="6"/>
  <c r="E22" i="6"/>
  <c r="C22" i="6"/>
  <c r="A22" i="6"/>
  <c r="AC21" i="6"/>
  <c r="Y21" i="6"/>
  <c r="W21" i="6"/>
  <c r="U21" i="6"/>
  <c r="T21" i="6"/>
  <c r="E21" i="6"/>
  <c r="C21" i="6"/>
  <c r="A21" i="6"/>
  <c r="AC20" i="6"/>
  <c r="Y20" i="6"/>
  <c r="W20" i="6"/>
  <c r="U20" i="6"/>
  <c r="T20" i="6"/>
  <c r="E20" i="6"/>
  <c r="C20" i="6"/>
  <c r="A20" i="6"/>
  <c r="AC19" i="6"/>
  <c r="Y19" i="6"/>
  <c r="W19" i="6"/>
  <c r="U19" i="6"/>
  <c r="T19" i="6"/>
  <c r="E19" i="6"/>
  <c r="C19" i="6"/>
  <c r="A19" i="6"/>
  <c r="AC18" i="6"/>
  <c r="Y18" i="6"/>
  <c r="W18" i="6"/>
  <c r="U18" i="6"/>
  <c r="T18" i="6"/>
  <c r="E18" i="6"/>
  <c r="C18" i="6"/>
  <c r="A18" i="6"/>
  <c r="AC17" i="6"/>
  <c r="E17" i="6"/>
  <c r="Y17" i="6"/>
  <c r="W17" i="6"/>
  <c r="U17" i="6"/>
  <c r="T17" i="6"/>
  <c r="C17" i="6"/>
  <c r="A17" i="6"/>
  <c r="H5" i="6"/>
  <c r="H4" i="6"/>
  <c r="R11" i="6"/>
  <c r="Q11" i="6"/>
  <c r="P11" i="6"/>
  <c r="O11" i="6"/>
  <c r="N11" i="6"/>
  <c r="M11" i="6"/>
  <c r="L11" i="6"/>
  <c r="K11" i="6"/>
  <c r="R10" i="6"/>
  <c r="Q10" i="6"/>
  <c r="P10" i="6"/>
  <c r="O10" i="6"/>
  <c r="N10" i="6"/>
  <c r="M10" i="6"/>
  <c r="L10" i="6"/>
  <c r="K10" i="6"/>
  <c r="J11" i="6"/>
  <c r="J12" i="6"/>
  <c r="J13" i="6"/>
  <c r="J14" i="6"/>
  <c r="J10" i="6"/>
  <c r="R14" i="6"/>
  <c r="Q14" i="6"/>
  <c r="P14" i="6"/>
  <c r="O14" i="6"/>
  <c r="N14" i="6"/>
  <c r="M14" i="6"/>
  <c r="L14" i="6"/>
  <c r="K14" i="6"/>
  <c r="R13" i="6"/>
  <c r="Q13" i="6"/>
  <c r="P13" i="6"/>
  <c r="O13" i="6"/>
  <c r="N13" i="6"/>
  <c r="M13" i="6"/>
  <c r="L13" i="6"/>
  <c r="K13" i="6"/>
  <c r="R12" i="6"/>
  <c r="Q12" i="6"/>
  <c r="P12" i="6"/>
  <c r="O12" i="6"/>
  <c r="N12" i="6"/>
  <c r="M12" i="6"/>
  <c r="L12" i="6"/>
  <c r="K12" i="6"/>
  <c r="V7" i="6"/>
  <c r="V5" i="6"/>
  <c r="V2" i="6"/>
  <c r="AE1" i="6"/>
  <c r="AC1" i="6"/>
  <c r="AA1" i="6"/>
  <c r="Y1" i="6"/>
  <c r="W1" i="6"/>
  <c r="T1" i="6"/>
  <c r="H2" i="6"/>
  <c r="Y42" i="1" l="1"/>
  <c r="Y42" i="7" s="1"/>
  <c r="Y44" i="1" l="1"/>
  <c r="Y44" i="7" s="1"/>
  <c r="Y42" i="6"/>
  <c r="Y45" i="1" l="1"/>
  <c r="Y44" i="6"/>
  <c r="K9" i="1" l="1"/>
  <c r="I7" i="1" s="1"/>
  <c r="I7" i="7" s="1"/>
  <c r="Y45" i="7"/>
  <c r="Y45" i="6"/>
  <c r="K9" i="6" l="1"/>
  <c r="J9" i="6"/>
  <c r="O9" i="7"/>
  <c r="K9" i="7"/>
  <c r="R9" i="7"/>
  <c r="N9" i="7"/>
  <c r="J9" i="7"/>
  <c r="Q9" i="7"/>
  <c r="P9" i="7"/>
  <c r="M9" i="7"/>
  <c r="L9" i="7"/>
  <c r="Q9" i="6"/>
  <c r="O9" i="6"/>
  <c r="M9" i="6"/>
  <c r="R9" i="6"/>
  <c r="I7" i="6"/>
  <c r="P9" i="6"/>
  <c r="N9" i="6"/>
  <c r="L9" i="6"/>
</calcChain>
</file>

<file path=xl/comments1.xml><?xml version="1.0" encoding="utf-8"?>
<comments xmlns="http://schemas.openxmlformats.org/spreadsheetml/2006/main">
  <authors>
    <author>松田</author>
  </authors>
  <commentList>
    <comment ref="B1" authorId="0" shapeId="0">
      <text>
        <r>
          <rPr>
            <sz val="11"/>
            <color indexed="81"/>
            <rFont val="メイリオ"/>
            <family val="3"/>
            <charset val="128"/>
          </rPr>
          <t>曜日は自動で出ますので、
シートのコピー時には
必ず月の変更をしてください！！</t>
        </r>
      </text>
    </comment>
  </commentList>
</comments>
</file>

<file path=xl/comments2.xml><?xml version="1.0" encoding="utf-8"?>
<comments xmlns="http://schemas.openxmlformats.org/spreadsheetml/2006/main">
  <authors>
    <author>松田</author>
  </authors>
  <commentList>
    <comment ref="B1" authorId="0" shapeId="0">
      <text>
        <r>
          <rPr>
            <sz val="11"/>
            <color indexed="81"/>
            <rFont val="メイリオ"/>
            <family val="3"/>
            <charset val="128"/>
          </rPr>
          <t>曜日は自動で出ますので、
シートのコピー時には
必ず月の変更をしてください！！</t>
        </r>
      </text>
    </comment>
  </commentList>
</comments>
</file>

<file path=xl/sharedStrings.xml><?xml version="1.0" encoding="utf-8"?>
<sst xmlns="http://schemas.openxmlformats.org/spreadsheetml/2006/main" count="239" uniqueCount="84">
  <si>
    <t>安西工業株式会社</t>
    <rPh sb="0" eb="8">
      <t>アンザイコウギョウカブシキガイシャ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</si>
  <si>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</si>
  <si>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</si>
  <si>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</si>
  <si>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月分)</t>
    <rPh sb="0" eb="2">
      <t>ガツブン</t>
    </rPh>
    <phoneticPr fontId="1"/>
  </si>
  <si>
    <t>(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</si>
  <si>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</si>
  <si>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</si>
  <si>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</si>
  <si>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</si>
  <si>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</si>
  <si>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現場担当者</t>
    <rPh sb="0" eb="5">
      <t>ゲンバタントウシャ</t>
    </rPh>
    <phoneticPr fontId="1"/>
  </si>
  <si>
    <t>工事番号</t>
    <rPh sb="0" eb="4">
      <t>コウジバンゴウ</t>
    </rPh>
    <phoneticPr fontId="1"/>
  </si>
  <si>
    <t>工事名称</t>
    <rPh sb="0" eb="4">
      <t>コウジメイショウ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</si>
  <si>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</si>
  <si>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</si>
  <si>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電話番号</t>
    <rPh sb="0" eb="4">
      <t>デンワバンゴウ</t>
    </rPh>
    <phoneticPr fontId="1"/>
  </si>
  <si>
    <t>支店名</t>
    <rPh sb="0" eb="3">
      <t>シテンメイ</t>
    </rPh>
    <phoneticPr fontId="1"/>
  </si>
  <si>
    <t>No.</t>
    <phoneticPr fontId="1"/>
  </si>
  <si>
    <t>振込先</t>
    <rPh sb="0" eb="3">
      <t>フリコミサキ</t>
    </rPh>
    <phoneticPr fontId="1"/>
  </si>
  <si>
    <t>ﾌﾘｶﾞﾅ</t>
    <phoneticPr fontId="1"/>
  </si>
  <si>
    <t>口座名義</t>
    <rPh sb="0" eb="4">
      <t>コウザメイギ</t>
    </rPh>
    <phoneticPr fontId="1"/>
  </si>
  <si>
    <t>日～</t>
    <rPh sb="0" eb="1">
      <t>ニチ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</si>
  <si>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</si>
  <si>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</si>
  <si>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内訳</t>
    <rPh sb="0" eb="2">
      <t>ウチワケ</t>
    </rPh>
    <phoneticPr fontId="1"/>
  </si>
  <si>
    <t>様</t>
    <rPh sb="0" eb="1">
      <t>サマ</t>
    </rPh>
    <phoneticPr fontId="1"/>
  </si>
  <si>
    <t>口座</t>
    <rPh sb="0" eb="2">
      <t>コウザ</t>
    </rPh>
    <phoneticPr fontId="1"/>
  </si>
  <si>
    <t>新規取引</t>
    <rPh sb="0" eb="4">
      <t>シンキトリヒキ</t>
    </rPh>
    <phoneticPr fontId="1"/>
  </si>
  <si>
    <t>口座変更</t>
    <rPh sb="0" eb="2">
      <t>コウザ</t>
    </rPh>
    <rPh sb="2" eb="4">
      <t>ヘンコウ</t>
    </rPh>
    <phoneticPr fontId="1"/>
  </si>
  <si>
    <t>新規取引・変更の場合必ずご記入ください</t>
    <rPh sb="0" eb="4">
      <t>シンキトリヒキ</t>
    </rPh>
    <rPh sb="5" eb="7">
      <t>ヘンコウ</t>
    </rPh>
    <rPh sb="8" eb="10">
      <t>バアイ</t>
    </rPh>
    <rPh sb="10" eb="11">
      <t>カナラ</t>
    </rPh>
    <rPh sb="13" eb="15">
      <t>キニュウ</t>
    </rPh>
    <phoneticPr fontId="1"/>
  </si>
  <si>
    <t>*本社記入欄*</t>
    <rPh sb="1" eb="3">
      <t>ホンシャ</t>
    </rPh>
    <rPh sb="3" eb="6">
      <t>キニュウラン</t>
    </rPh>
    <phoneticPr fontId="1"/>
  </si>
  <si>
    <t>計</t>
    <rPh sb="0" eb="1">
      <t>ケイ</t>
    </rPh>
    <phoneticPr fontId="1"/>
  </si>
  <si>
    <t>消費税</t>
    <rPh sb="0" eb="3">
      <t>ショウヒゼイ</t>
    </rPh>
    <phoneticPr fontId="1"/>
  </si>
  <si>
    <t>税込金額</t>
    <rPh sb="0" eb="2">
      <t>ゼイコミ</t>
    </rPh>
    <rPh sb="2" eb="4">
      <t>キンガク</t>
    </rPh>
    <phoneticPr fontId="1"/>
  </si>
  <si>
    <t>%</t>
    <phoneticPr fontId="1"/>
  </si>
  <si>
    <t>担当者確認</t>
    <rPh sb="0" eb="5">
      <t>タントウシャカクニン</t>
    </rPh>
    <phoneticPr fontId="1"/>
  </si>
  <si>
    <t>所属長確認</t>
    <rPh sb="0" eb="3">
      <t>ショゾクチョウ</t>
    </rPh>
    <rPh sb="3" eb="5">
      <t>カクニン</t>
    </rPh>
    <phoneticPr fontId="1"/>
  </si>
  <si>
    <r>
      <t xml:space="preserve">当月請求額
</t>
    </r>
    <r>
      <rPr>
        <sz val="10"/>
        <color rgb="FF0070C0"/>
        <rFont val="ＭＳ 明朝"/>
        <family val="1"/>
        <charset val="128"/>
      </rPr>
      <t>(税込)</t>
    </r>
    <rPh sb="0" eb="2">
      <t>トウゲツ</t>
    </rPh>
    <rPh sb="2" eb="5">
      <t>セイキュウガク</t>
    </rPh>
    <rPh sb="7" eb="9">
      <t>ゼイコミ</t>
    </rPh>
    <phoneticPr fontId="1"/>
  </si>
  <si>
    <r>
      <t>　</t>
    </r>
    <r>
      <rPr>
        <sz val="8"/>
        <color rgb="FF0070C0"/>
        <rFont val="ＭＳ 明朝"/>
        <family val="1"/>
        <charset val="128"/>
      </rPr>
      <t>月</t>
    </r>
    <r>
      <rPr>
        <sz val="11"/>
        <color rgb="FF0070C0"/>
        <rFont val="ＭＳ 明朝"/>
        <family val="1"/>
        <charset val="128"/>
      </rPr>
      <t>　</t>
    </r>
    <r>
      <rPr>
        <sz val="9"/>
        <color rgb="FF0070C0"/>
        <rFont val="ＭＳ 明朝"/>
        <family val="1"/>
        <charset val="128"/>
      </rPr>
      <t>日</t>
    </r>
    <rPh sb="1" eb="2">
      <t>ガツ</t>
    </rPh>
    <rPh sb="3" eb="4">
      <t>ニチ</t>
    </rPh>
    <phoneticPr fontId="1"/>
  </si>
  <si>
    <r>
      <rPr>
        <sz val="10"/>
        <color rgb="FF0070C0"/>
        <rFont val="ＭＳ 明朝"/>
        <family val="1"/>
        <charset val="128"/>
      </rPr>
      <t xml:space="preserve"> 出 来 高 </t>
    </r>
    <r>
      <rPr>
        <sz val="7"/>
        <color rgb="FF0070C0"/>
        <rFont val="ＭＳ 明朝"/>
        <family val="1"/>
        <charset val="128"/>
      </rPr>
      <t>(税込)</t>
    </r>
    <rPh sb="1" eb="2">
      <t>デ</t>
    </rPh>
    <rPh sb="3" eb="4">
      <t>キ</t>
    </rPh>
    <rPh sb="5" eb="6">
      <t>タカ</t>
    </rPh>
    <rPh sb="7" eb="11">
      <t>ゼイコミ</t>
    </rPh>
    <rPh sb="8" eb="10">
      <t>ゼイコミ</t>
    </rPh>
    <phoneticPr fontId="1"/>
  </si>
  <si>
    <r>
      <rPr>
        <sz val="10"/>
        <color rgb="FF0070C0"/>
        <rFont val="ＭＳ 明朝"/>
        <family val="1"/>
        <charset val="128"/>
      </rPr>
      <t xml:space="preserve"> 調整金額 </t>
    </r>
    <r>
      <rPr>
        <sz val="7"/>
        <color rgb="FF0070C0"/>
        <rFont val="ＭＳ 明朝"/>
        <family val="1"/>
        <charset val="128"/>
      </rPr>
      <t>(税込)</t>
    </r>
    <rPh sb="1" eb="5">
      <t>チョウセイキンガク</t>
    </rPh>
    <phoneticPr fontId="1"/>
  </si>
  <si>
    <r>
      <rPr>
        <sz val="10"/>
        <color rgb="FF0070C0"/>
        <rFont val="ＭＳ 明朝"/>
        <family val="1"/>
        <charset val="128"/>
      </rPr>
      <t xml:space="preserve">保留/解除 </t>
    </r>
    <r>
      <rPr>
        <sz val="7"/>
        <color rgb="FF0070C0"/>
        <rFont val="ＭＳ 明朝"/>
        <family val="1"/>
        <charset val="128"/>
      </rPr>
      <t>(税込)</t>
    </r>
    <rPh sb="0" eb="2">
      <t>ホリュウ</t>
    </rPh>
    <rPh sb="3" eb="5">
      <t>カイジョ</t>
    </rPh>
    <phoneticPr fontId="1"/>
  </si>
  <si>
    <r>
      <rPr>
        <b/>
        <sz val="9"/>
        <color rgb="FF0070C0"/>
        <rFont val="ＭＳ 明朝"/>
        <family val="1"/>
        <charset val="128"/>
      </rPr>
      <t>当月振込額</t>
    </r>
    <r>
      <rPr>
        <sz val="8"/>
        <color rgb="FF0070C0"/>
        <rFont val="ＭＳ 明朝"/>
        <family val="1"/>
        <charset val="128"/>
      </rPr>
      <t/>
    </r>
    <rPh sb="0" eb="4">
      <t>トウゲツフリコミ</t>
    </rPh>
    <rPh sb="4" eb="5">
      <t>ガク</t>
    </rPh>
    <phoneticPr fontId="1"/>
  </si>
  <si>
    <t>(振込手数料含む）
記載無ければ右の当月支払額</t>
    <rPh sb="1" eb="6">
      <t>フリコミテスウリョウ</t>
    </rPh>
    <rPh sb="6" eb="7">
      <t>フク</t>
    </rPh>
    <rPh sb="10" eb="12">
      <t>キサイ</t>
    </rPh>
    <rPh sb="12" eb="13">
      <t>ム</t>
    </rPh>
    <rPh sb="16" eb="17">
      <t>ミギ</t>
    </rPh>
    <rPh sb="18" eb="23">
      <t>トウゲツシハライガク</t>
    </rPh>
    <phoneticPr fontId="1"/>
  </si>
  <si>
    <t>円</t>
    <rPh sb="0" eb="1">
      <t>エン</t>
    </rPh>
    <phoneticPr fontId="1"/>
  </si>
  <si>
    <t>金融機関名</t>
    <rPh sb="0" eb="4">
      <t>キンユウキカン</t>
    </rPh>
    <rPh sb="4" eb="5">
      <t>メイ</t>
    </rPh>
    <phoneticPr fontId="1"/>
  </si>
  <si>
    <t>①</t>
    <phoneticPr fontId="1"/>
  </si>
  <si>
    <t>②</t>
    <phoneticPr fontId="1"/>
  </si>
  <si>
    <t>③</t>
    <phoneticPr fontId="1"/>
  </si>
  <si>
    <t>㊞</t>
    <phoneticPr fontId="1"/>
  </si>
  <si>
    <r>
      <rPr>
        <sz val="9.5"/>
        <color rgb="FF0070C0"/>
        <rFont val="ＭＳ 明朝"/>
        <family val="1"/>
        <charset val="128"/>
      </rPr>
      <t xml:space="preserve"> 出 来 高 </t>
    </r>
    <r>
      <rPr>
        <sz val="6"/>
        <color rgb="FF0070C0"/>
        <rFont val="ＭＳ 明朝"/>
        <family val="1"/>
        <charset val="128"/>
      </rPr>
      <t>(税込)</t>
    </r>
    <rPh sb="1" eb="2">
      <t>デ</t>
    </rPh>
    <rPh sb="3" eb="4">
      <t>キ</t>
    </rPh>
    <rPh sb="5" eb="6">
      <t>タカ</t>
    </rPh>
    <rPh sb="7" eb="11">
      <t>ゼイコミ</t>
    </rPh>
    <rPh sb="8" eb="10">
      <t>ゼイコミ</t>
    </rPh>
    <phoneticPr fontId="1"/>
  </si>
  <si>
    <r>
      <rPr>
        <sz val="9.5"/>
        <color rgb="FF0070C0"/>
        <rFont val="ＭＳ 明朝"/>
        <family val="1"/>
        <charset val="128"/>
      </rPr>
      <t xml:space="preserve"> 調整金額 </t>
    </r>
    <r>
      <rPr>
        <sz val="6"/>
        <color rgb="FF0070C0"/>
        <rFont val="ＭＳ 明朝"/>
        <family val="1"/>
        <charset val="128"/>
      </rPr>
      <t>(税込)</t>
    </r>
    <rPh sb="1" eb="5">
      <t>チョウセイキンガク</t>
    </rPh>
    <phoneticPr fontId="1"/>
  </si>
  <si>
    <r>
      <rPr>
        <sz val="9.5"/>
        <color rgb="FF0070C0"/>
        <rFont val="ＭＳ 明朝"/>
        <family val="1"/>
        <charset val="128"/>
      </rPr>
      <t xml:space="preserve">保留/解除 </t>
    </r>
    <r>
      <rPr>
        <sz val="6"/>
        <color rgb="FF0070C0"/>
        <rFont val="ＭＳ 明朝"/>
        <family val="1"/>
        <charset val="128"/>
      </rPr>
      <t>(税込)</t>
    </r>
    <rPh sb="0" eb="2">
      <t>ホリュウ</t>
    </rPh>
    <rPh sb="3" eb="5">
      <t>カイジョ</t>
    </rPh>
    <phoneticPr fontId="1"/>
  </si>
  <si>
    <r>
      <rPr>
        <sz val="9.5"/>
        <color rgb="FF0070C0"/>
        <rFont val="ＭＳ 明朝"/>
        <family val="1"/>
        <charset val="128"/>
      </rPr>
      <t>立替金相殺</t>
    </r>
    <r>
      <rPr>
        <sz val="6"/>
        <color rgb="FF0070C0"/>
        <rFont val="ＭＳ 明朝"/>
        <family val="1"/>
        <charset val="128"/>
      </rPr>
      <t>(税込)</t>
    </r>
    <rPh sb="0" eb="3">
      <t>タテカエキン</t>
    </rPh>
    <rPh sb="3" eb="5">
      <t>ソウサイ</t>
    </rPh>
    <phoneticPr fontId="1"/>
  </si>
  <si>
    <r>
      <rPr>
        <sz val="9.5"/>
        <color rgb="FF0070C0"/>
        <rFont val="ＭＳ 明朝"/>
        <family val="1"/>
        <charset val="128"/>
      </rPr>
      <t xml:space="preserve"> 修正金額 </t>
    </r>
    <r>
      <rPr>
        <sz val="6"/>
        <color rgb="FF0070C0"/>
        <rFont val="ＭＳ 明朝"/>
        <family val="1"/>
        <charset val="128"/>
      </rPr>
      <t>(税込)</t>
    </r>
    <rPh sb="1" eb="3">
      <t>シュウセイ</t>
    </rPh>
    <rPh sb="3" eb="5">
      <t>キンガク</t>
    </rPh>
    <phoneticPr fontId="1"/>
  </si>
  <si>
    <r>
      <rPr>
        <sz val="9.5"/>
        <color rgb="FF0070C0"/>
        <rFont val="ＭＳ 明朝"/>
        <family val="1"/>
        <charset val="128"/>
      </rPr>
      <t>当月支払額</t>
    </r>
    <r>
      <rPr>
        <sz val="6"/>
        <color rgb="FF0070C0"/>
        <rFont val="ＭＳ 明朝"/>
        <family val="1"/>
        <charset val="128"/>
      </rPr>
      <t>(税込)</t>
    </r>
    <rPh sb="0" eb="5">
      <t>トウゲツシハライガク</t>
    </rPh>
    <phoneticPr fontId="1"/>
  </si>
  <si>
    <t>当月出来高の一部を保留して請求する場合は、保留/解除 (税込)欄にマイナスで税込保留額を入力してください。解除の場合はプラスで入力してください。</t>
    <rPh sb="0" eb="5">
      <t>トウゲツデキダカ</t>
    </rPh>
    <rPh sb="6" eb="8">
      <t>イチブ</t>
    </rPh>
    <rPh sb="9" eb="11">
      <t>ホリュウ</t>
    </rPh>
    <rPh sb="13" eb="15">
      <t>セイキュウ</t>
    </rPh>
    <rPh sb="17" eb="19">
      <t>バアイ</t>
    </rPh>
    <rPh sb="31" eb="32">
      <t>ラン</t>
    </rPh>
    <rPh sb="38" eb="40">
      <t>ゼイコミ</t>
    </rPh>
    <rPh sb="40" eb="43">
      <t>ホリュウガク</t>
    </rPh>
    <rPh sb="44" eb="46">
      <t>ニュウリョク</t>
    </rPh>
    <rPh sb="53" eb="55">
      <t>カイジョ</t>
    </rPh>
    <rPh sb="56" eb="58">
      <t>バアイ</t>
    </rPh>
    <rPh sb="63" eb="65">
      <t>ニュウリョク</t>
    </rPh>
    <phoneticPr fontId="1"/>
  </si>
  <si>
    <t>請求書(控)のシートに入力して頂ければ、他のシートにも反映されます。</t>
    <rPh sb="0" eb="3">
      <t>セイキュウショ</t>
    </rPh>
    <rPh sb="4" eb="5">
      <t>ヒカ</t>
    </rPh>
    <rPh sb="11" eb="13">
      <t>ニュウリョク</t>
    </rPh>
    <rPh sb="15" eb="16">
      <t>イタダ</t>
    </rPh>
    <rPh sb="20" eb="21">
      <t>ホカ</t>
    </rPh>
    <rPh sb="27" eb="29">
      <t>ハンエイ</t>
    </rPh>
    <phoneticPr fontId="1"/>
  </si>
  <si>
    <t>労務費等、日々の稼働がある場合は別紙稼働明細書をご利用ください。</t>
    <rPh sb="0" eb="4">
      <t>ロウムヒトウ</t>
    </rPh>
    <rPh sb="5" eb="7">
      <t>ヒビ</t>
    </rPh>
    <rPh sb="8" eb="10">
      <t>カドウ</t>
    </rPh>
    <rPh sb="13" eb="15">
      <t>バアイ</t>
    </rPh>
    <rPh sb="16" eb="18">
      <t>ベッシ</t>
    </rPh>
    <rPh sb="18" eb="23">
      <t>カドウメイサイショ</t>
    </rPh>
    <rPh sb="25" eb="27">
      <t>リヨウ</t>
    </rPh>
    <phoneticPr fontId="1"/>
  </si>
  <si>
    <t>その他の場合は御社出来高明細書の添付をお願いします。</t>
    <rPh sb="2" eb="3">
      <t>タ</t>
    </rPh>
    <rPh sb="4" eb="6">
      <t>バアイ</t>
    </rPh>
    <rPh sb="7" eb="9">
      <t>オンシャ</t>
    </rPh>
    <rPh sb="9" eb="15">
      <t>デキダカメイサイショ</t>
    </rPh>
    <rPh sb="16" eb="18">
      <t>テンプ</t>
    </rPh>
    <rPh sb="20" eb="21">
      <t>ネガ</t>
    </rPh>
    <phoneticPr fontId="1"/>
  </si>
  <si>
    <t>※提出する書類</t>
    <rPh sb="1" eb="3">
      <t>テイシュツ</t>
    </rPh>
    <rPh sb="5" eb="7">
      <t>ショルイ</t>
    </rPh>
    <phoneticPr fontId="1"/>
  </si>
  <si>
    <t>請求書(提出用)現場</t>
    <rPh sb="0" eb="3">
      <t>セイキュウショ</t>
    </rPh>
    <rPh sb="4" eb="6">
      <t>テイシュツ</t>
    </rPh>
    <rPh sb="6" eb="7">
      <t>ヨウ</t>
    </rPh>
    <rPh sb="8" eb="10">
      <t>ゲンバ</t>
    </rPh>
    <phoneticPr fontId="1"/>
  </si>
  <si>
    <t>請求書(提出用)本社</t>
    <phoneticPr fontId="1"/>
  </si>
  <si>
    <t>御社出来高明細書、又は稼働明細書</t>
    <rPh sb="0" eb="5">
      <t>オンシャデキダカ</t>
    </rPh>
    <rPh sb="5" eb="8">
      <t>メイサイショ</t>
    </rPh>
    <rPh sb="9" eb="10">
      <t>マタ</t>
    </rPh>
    <rPh sb="11" eb="16">
      <t>カドウメイサイショ</t>
    </rPh>
    <phoneticPr fontId="1"/>
  </si>
  <si>
    <t>稼働表開始日</t>
    <rPh sb="0" eb="3">
      <t>カドウヒョウ</t>
    </rPh>
    <rPh sb="3" eb="5">
      <t>カイシ</t>
    </rPh>
    <rPh sb="5" eb="6">
      <t>ヒ</t>
    </rPh>
    <phoneticPr fontId="20"/>
  </si>
  <si>
    <t>稼働表完了日</t>
    <rPh sb="0" eb="3">
      <t>カドウヒョウ</t>
    </rPh>
    <rPh sb="3" eb="6">
      <t>カンリョウビ</t>
    </rPh>
    <phoneticPr fontId="20"/>
  </si>
  <si>
    <t>名　　　称</t>
  </si>
  <si>
    <t>規       格</t>
  </si>
  <si>
    <t>月   計</t>
  </si>
  <si>
    <t>単位</t>
  </si>
  <si>
    <t>単価</t>
    <rPh sb="0" eb="2">
      <t>タンカ</t>
    </rPh>
    <phoneticPr fontId="21"/>
  </si>
  <si>
    <t>金     額</t>
  </si>
  <si>
    <t>摘　　　要</t>
    <rPh sb="0" eb="5">
      <t>テキヨウ</t>
    </rPh>
    <phoneticPr fontId="21"/>
  </si>
  <si>
    <t>工   事   期   間</t>
    <phoneticPr fontId="21"/>
  </si>
  <si>
    <t>自　</t>
    <phoneticPr fontId="22"/>
  </si>
  <si>
    <t>至　</t>
    <phoneticPr fontId="22"/>
  </si>
  <si>
    <t>合        計</t>
    <rPh sb="0" eb="1">
      <t>ゴウ</t>
    </rPh>
    <rPh sb="9" eb="10">
      <t>ケイ</t>
    </rPh>
    <phoneticPr fontId="21"/>
  </si>
  <si>
    <t>稼　働　明  細　書</t>
    <phoneticPr fontId="1"/>
  </si>
  <si>
    <t>消 　費 　税</t>
    <rPh sb="0" eb="1">
      <t>ショウ</t>
    </rPh>
    <rPh sb="3" eb="4">
      <t>ヒ</t>
    </rPh>
    <rPh sb="6" eb="7">
      <t>ゼイ</t>
    </rPh>
    <phoneticPr fontId="21"/>
  </si>
  <si>
    <t>小　　  　計</t>
    <phoneticPr fontId="21"/>
  </si>
  <si>
    <t>作業員</t>
    <rPh sb="0" eb="3">
      <t>サギョウイン</t>
    </rPh>
    <phoneticPr fontId="1"/>
  </si>
  <si>
    <t>オペレーター</t>
    <phoneticPr fontId="1"/>
  </si>
  <si>
    <t>色付けされていない箇所が、入力可です。</t>
    <rPh sb="0" eb="2">
      <t>イロヅ</t>
    </rPh>
    <rPh sb="9" eb="11">
      <t>カショ</t>
    </rPh>
    <rPh sb="13" eb="15">
      <t>ニュウリョク</t>
    </rPh>
    <rPh sb="15" eb="1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</si>
</sst>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[$-411]ggge&quot;年&quot;m&quot;月&quot;d&quot;日&quot;;@"/>
    <numFmt numFmtId="177" formatCode="d"/>
    <numFmt numFmtId="178" formatCode="_(* #,##0_);_(* \(#,##0\);_(* &quot;-&quot;_);_(@_)"/>
    <numFmt numFmtId="179" formatCode="0.0%"/>
    <numFmt numFmtId="180" formatCode="&quot;税率&quot;0%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6"/>
      <color rgb="FF0070C0"/>
      <name val="ＭＳ 明朝"/>
      <family val="1"/>
      <charset val="128"/>
    </font>
    <font>
      <b/>
      <sz val="9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9"/>
      <color rgb="FF0070C0"/>
      <name val="ＭＳ 明朝"/>
      <family val="1"/>
      <charset val="128"/>
    </font>
    <font>
      <sz val="7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9.5"/>
      <color rgb="FF0070C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rgb="FFFF0000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Ｐ明朝"/>
      <family val="1"/>
      <charset val="128"/>
    </font>
    <font>
      <sz val="11"/>
      <color indexed="81"/>
      <name val="メイリオ"/>
      <family val="3"/>
      <charset val="128"/>
    </font>
    <font>
      <sz val="12"/>
      <color rgb="FF0070C0"/>
      <name val="ＭＳ 明朝"/>
      <family val="1"/>
      <charset val="128"/>
    </font>
    <font>
      <sz val="14"/>
      <color rgb="FF0070C0"/>
      <name val="ＭＳ 明朝"/>
      <family val="1"/>
      <charset val="128"/>
    </font>
    <font>
      <sz val="16"/>
      <color rgb="FF0070C0"/>
      <name val="ＭＳ 明朝"/>
      <family val="1"/>
      <charset val="128"/>
    </font>
    <font>
      <sz val="26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FFFE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  <protection locked="0"/>
    </xf>
    <xf numFmtId="41" fontId="4" fillId="2" borderId="11" xfId="0" applyNumberFormat="1" applyFont="1" applyFill="1" applyBorder="1" applyAlignment="1" applyProtection="1">
      <alignment vertical="center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alignment vertical="center"/>
    </xf>
    <xf numFmtId="0" fontId="8" fillId="2" borderId="16" xfId="0" applyFont="1" applyFill="1" applyBorder="1" applyAlignment="1" applyProtection="1">
      <alignment horizontal="right" vertical="center"/>
    </xf>
    <xf numFmtId="0" fontId="5" fillId="0" borderId="17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/>
    <xf numFmtId="0" fontId="3" fillId="0" borderId="9" xfId="0" applyFont="1" applyFill="1" applyBorder="1" applyAlignment="1" applyProtection="1"/>
    <xf numFmtId="0" fontId="3" fillId="0" borderId="32" xfId="0" applyFont="1" applyFill="1" applyBorder="1" applyAlignment="1" applyProtection="1"/>
    <xf numFmtId="0" fontId="3" fillId="0" borderId="33" xfId="0" applyFont="1" applyFill="1" applyBorder="1" applyAlignment="1" applyProtection="1"/>
    <xf numFmtId="0" fontId="3" fillId="0" borderId="34" xfId="0" applyFont="1" applyFill="1" applyBorder="1" applyAlignment="1" applyProtection="1"/>
    <xf numFmtId="0" fontId="3" fillId="0" borderId="35" xfId="0" applyFont="1" applyFill="1" applyBorder="1" applyAlignment="1" applyProtection="1"/>
    <xf numFmtId="0" fontId="3" fillId="0" borderId="15" xfId="0" applyFont="1" applyFill="1" applyBorder="1" applyAlignment="1" applyProtection="1"/>
    <xf numFmtId="0" fontId="3" fillId="0" borderId="45" xfId="0" applyFont="1" applyFill="1" applyBorder="1" applyAlignment="1" applyProtection="1"/>
    <xf numFmtId="0" fontId="3" fillId="0" borderId="48" xfId="0" applyFont="1" applyFill="1" applyBorder="1" applyAlignment="1" applyProtection="1"/>
    <xf numFmtId="0" fontId="3" fillId="0" borderId="49" xfId="0" applyFont="1" applyFill="1" applyBorder="1" applyAlignment="1" applyProtection="1"/>
    <xf numFmtId="0" fontId="3" fillId="0" borderId="50" xfId="0" applyFont="1" applyFill="1" applyBorder="1" applyAlignment="1" applyProtection="1"/>
    <xf numFmtId="0" fontId="3" fillId="0" borderId="51" xfId="0" applyFont="1" applyFill="1" applyBorder="1" applyAlignment="1" applyProtection="1"/>
    <xf numFmtId="0" fontId="17" fillId="0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 applyProtection="1"/>
    <xf numFmtId="0" fontId="11" fillId="2" borderId="0" xfId="0" applyFont="1" applyFill="1" applyAlignment="1" applyProtection="1">
      <alignment horizontal="center"/>
    </xf>
    <xf numFmtId="0" fontId="3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horizontal="center"/>
    </xf>
    <xf numFmtId="41" fontId="4" fillId="0" borderId="11" xfId="0" applyNumberFormat="1" applyFont="1" applyFill="1" applyBorder="1" applyAlignment="1" applyProtection="1">
      <alignment vertical="center"/>
    </xf>
    <xf numFmtId="0" fontId="7" fillId="0" borderId="43" xfId="0" applyFont="1" applyFill="1" applyBorder="1" applyAlignment="1" applyProtection="1">
      <alignment vertical="center"/>
    </xf>
    <xf numFmtId="0" fontId="3" fillId="0" borderId="29" xfId="0" applyFont="1" applyFill="1" applyBorder="1" applyAlignment="1" applyProtection="1">
      <alignment shrinkToFit="1"/>
    </xf>
    <xf numFmtId="0" fontId="3" fillId="0" borderId="44" xfId="0" applyFont="1" applyFill="1" applyBorder="1" applyAlignment="1" applyProtection="1">
      <alignment shrinkToFit="1"/>
    </xf>
    <xf numFmtId="0" fontId="3" fillId="0" borderId="46" xfId="0" applyFont="1" applyFill="1" applyBorder="1" applyAlignment="1" applyProtection="1">
      <alignment shrinkToFit="1"/>
    </xf>
    <xf numFmtId="0" fontId="3" fillId="0" borderId="30" xfId="0" applyFont="1" applyFill="1" applyBorder="1" applyAlignment="1" applyProtection="1">
      <alignment shrinkToFit="1"/>
    </xf>
    <xf numFmtId="0" fontId="3" fillId="0" borderId="47" xfId="0" applyFont="1" applyFill="1" applyBorder="1" applyAlignment="1" applyProtection="1">
      <alignment shrinkToFit="1"/>
    </xf>
    <xf numFmtId="0" fontId="3" fillId="0" borderId="31" xfId="0" applyFont="1" applyFill="1" applyBorder="1" applyAlignment="1" applyProtection="1">
      <alignment shrinkToFit="1"/>
    </xf>
    <xf numFmtId="0" fontId="14" fillId="0" borderId="13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vertical="center"/>
    </xf>
    <xf numFmtId="0" fontId="3" fillId="0" borderId="39" xfId="0" applyFont="1" applyFill="1" applyBorder="1" applyAlignment="1" applyProtection="1"/>
    <xf numFmtId="0" fontId="8" fillId="0" borderId="16" xfId="0" applyFont="1" applyFill="1" applyBorder="1" applyAlignment="1" applyProtection="1">
      <alignment horizontal="right" vertical="center"/>
    </xf>
    <xf numFmtId="0" fontId="3" fillId="0" borderId="40" xfId="0" applyFont="1" applyFill="1" applyBorder="1" applyAlignment="1" applyProtection="1"/>
    <xf numFmtId="0" fontId="7" fillId="0" borderId="40" xfId="0" applyFont="1" applyFill="1" applyBorder="1" applyAlignment="1" applyProtection="1">
      <alignment vertical="center"/>
    </xf>
    <xf numFmtId="0" fontId="7" fillId="2" borderId="61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7" fillId="2" borderId="63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7" fillId="0" borderId="63" xfId="0" applyFont="1" applyFill="1" applyBorder="1" applyAlignment="1" applyProtection="1">
      <alignment vertical="center"/>
    </xf>
    <xf numFmtId="0" fontId="7" fillId="0" borderId="61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 shrinkToFit="1"/>
    </xf>
    <xf numFmtId="0" fontId="3" fillId="0" borderId="61" xfId="0" applyFont="1" applyFill="1" applyBorder="1" applyAlignment="1" applyProtection="1">
      <alignment horizontal="center" vertical="center" shrinkToFit="1"/>
      <protection locked="0"/>
    </xf>
    <xf numFmtId="0" fontId="7" fillId="2" borderId="6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24" fillId="0" borderId="66" xfId="2" applyFont="1" applyFill="1" applyBorder="1" applyAlignment="1" applyProtection="1">
      <alignment horizontal="left" vertical="center" shrinkToFit="1"/>
    </xf>
    <xf numFmtId="0" fontId="24" fillId="0" borderId="12" xfId="2" applyFont="1" applyFill="1" applyBorder="1" applyAlignment="1" applyProtection="1">
      <alignment vertical="top" shrinkToFit="1"/>
      <protection locked="0"/>
    </xf>
    <xf numFmtId="0" fontId="7" fillId="0" borderId="12" xfId="2" applyFont="1" applyFill="1" applyBorder="1" applyAlignment="1" applyProtection="1">
      <alignment vertical="top" shrinkToFit="1"/>
      <protection locked="0"/>
    </xf>
    <xf numFmtId="0" fontId="24" fillId="2" borderId="12" xfId="2" applyFont="1" applyFill="1" applyBorder="1" applyAlignment="1" applyProtection="1">
      <alignment vertical="center" shrinkToFit="1"/>
    </xf>
    <xf numFmtId="0" fontId="24" fillId="0" borderId="12" xfId="2" applyFont="1" applyFill="1" applyBorder="1" applyAlignment="1" applyProtection="1">
      <alignment horizontal="center" vertical="center"/>
      <protection locked="0"/>
    </xf>
    <xf numFmtId="38" fontId="24" fillId="0" borderId="12" xfId="3" applyFont="1" applyFill="1" applyBorder="1" applyAlignment="1" applyProtection="1">
      <alignment vertical="center"/>
      <protection locked="0"/>
    </xf>
    <xf numFmtId="38" fontId="24" fillId="2" borderId="66" xfId="3" applyFont="1" applyFill="1" applyBorder="1" applyAlignment="1" applyProtection="1">
      <alignment vertical="center"/>
    </xf>
    <xf numFmtId="38" fontId="8" fillId="0" borderId="66" xfId="3" applyFont="1" applyFill="1" applyBorder="1" applyAlignment="1" applyProtection="1">
      <alignment vertical="center"/>
      <protection locked="0"/>
    </xf>
    <xf numFmtId="38" fontId="8" fillId="0" borderId="12" xfId="3" applyFont="1" applyFill="1" applyBorder="1" applyAlignment="1" applyProtection="1">
      <alignment vertical="center"/>
      <protection locked="0"/>
    </xf>
    <xf numFmtId="178" fontId="8" fillId="0" borderId="66" xfId="2" applyNumberFormat="1" applyFont="1" applyFill="1" applyBorder="1" applyAlignment="1" applyProtection="1">
      <alignment vertical="center"/>
      <protection locked="0"/>
    </xf>
    <xf numFmtId="0" fontId="24" fillId="0" borderId="12" xfId="2" applyFont="1" applyFill="1" applyBorder="1" applyAlignment="1" applyProtection="1">
      <alignment vertical="center" shrinkToFit="1"/>
      <protection locked="0"/>
    </xf>
    <xf numFmtId="0" fontId="7" fillId="0" borderId="12" xfId="2" applyFont="1" applyFill="1" applyBorder="1" applyAlignment="1" applyProtection="1">
      <alignment vertical="center" shrinkToFit="1"/>
      <protection locked="0"/>
    </xf>
    <xf numFmtId="179" fontId="8" fillId="0" borderId="66" xfId="4" applyNumberFormat="1" applyFont="1" applyFill="1" applyBorder="1" applyAlignment="1" applyProtection="1">
      <alignment vertical="center"/>
      <protection locked="0"/>
    </xf>
    <xf numFmtId="0" fontId="7" fillId="0" borderId="12" xfId="2" applyFont="1" applyBorder="1" applyAlignment="1" applyProtection="1">
      <alignment vertical="center" shrinkToFit="1"/>
      <protection locked="0"/>
    </xf>
    <xf numFmtId="38" fontId="8" fillId="0" borderId="66" xfId="3" applyFont="1" applyBorder="1" applyAlignment="1" applyProtection="1">
      <alignment vertical="center"/>
      <protection locked="0"/>
    </xf>
    <xf numFmtId="0" fontId="7" fillId="0" borderId="66" xfId="2" applyFont="1" applyBorder="1" applyAlignment="1" applyProtection="1">
      <alignment vertical="center" shrinkToFit="1"/>
      <protection locked="0"/>
    </xf>
    <xf numFmtId="0" fontId="7" fillId="0" borderId="3" xfId="2" applyFont="1" applyBorder="1" applyAlignment="1" applyProtection="1">
      <alignment vertical="center" shrinkToFit="1"/>
      <protection locked="0"/>
    </xf>
    <xf numFmtId="0" fontId="7" fillId="0" borderId="67" xfId="2" applyFont="1" applyBorder="1" applyAlignment="1" applyProtection="1">
      <alignment vertical="center" shrinkToFit="1"/>
      <protection locked="0"/>
    </xf>
    <xf numFmtId="0" fontId="8" fillId="0" borderId="66" xfId="2" applyFont="1" applyBorder="1" applyAlignment="1" applyProtection="1">
      <alignment vertical="center"/>
      <protection locked="0"/>
    </xf>
    <xf numFmtId="0" fontId="8" fillId="0" borderId="1" xfId="2" applyFont="1" applyBorder="1" applyAlignment="1" applyProtection="1">
      <alignment vertical="center"/>
      <protection locked="0"/>
    </xf>
    <xf numFmtId="0" fontId="8" fillId="0" borderId="10" xfId="2" applyFont="1" applyBorder="1" applyAlignment="1" applyProtection="1">
      <alignment vertical="center"/>
      <protection locked="0"/>
    </xf>
    <xf numFmtId="56" fontId="7" fillId="0" borderId="0" xfId="2" applyNumberFormat="1" applyFont="1" applyAlignment="1" applyProtection="1">
      <alignment vertical="center"/>
      <protection locked="0"/>
    </xf>
    <xf numFmtId="176" fontId="8" fillId="0" borderId="0" xfId="2" applyNumberFormat="1" applyFont="1" applyBorder="1" applyAlignment="1" applyProtection="1">
      <alignment horizontal="center" vertical="center"/>
    </xf>
    <xf numFmtId="0" fontId="7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7" fillId="0" borderId="0" xfId="2" applyFont="1" applyAlignment="1" applyProtection="1">
      <alignment vertical="center" wrapText="1"/>
      <protection locked="0"/>
    </xf>
    <xf numFmtId="0" fontId="7" fillId="0" borderId="0" xfId="2" applyFont="1" applyAlignment="1" applyProtection="1">
      <protection locked="0"/>
    </xf>
    <xf numFmtId="0" fontId="7" fillId="0" borderId="0" xfId="2" applyFont="1" applyBorder="1" applyAlignment="1" applyProtection="1">
      <alignment vertical="center"/>
      <protection locked="0"/>
    </xf>
    <xf numFmtId="0" fontId="24" fillId="0" borderId="0" xfId="2" applyFont="1" applyAlignment="1" applyProtection="1">
      <alignment vertical="center"/>
      <protection locked="0"/>
    </xf>
    <xf numFmtId="0" fontId="8" fillId="0" borderId="0" xfId="2" applyFont="1" applyFill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178" fontId="8" fillId="0" borderId="0" xfId="2" applyNumberFormat="1" applyFont="1" applyAlignment="1" applyProtection="1">
      <alignment vertical="center"/>
      <protection locked="0"/>
    </xf>
    <xf numFmtId="177" fontId="24" fillId="2" borderId="66" xfId="2" applyNumberFormat="1" applyFont="1" applyFill="1" applyBorder="1" applyAlignment="1" applyProtection="1">
      <alignment horizontal="center" vertical="center"/>
    </xf>
    <xf numFmtId="38" fontId="7" fillId="2" borderId="66" xfId="3" applyFont="1" applyFill="1" applyBorder="1" applyAlignment="1" applyProtection="1">
      <alignment horizontal="center" vertical="center"/>
    </xf>
    <xf numFmtId="38" fontId="24" fillId="2" borderId="66" xfId="2" applyNumberFormat="1" applyFont="1" applyFill="1" applyBorder="1" applyAlignment="1" applyProtection="1">
      <alignment vertical="center"/>
    </xf>
    <xf numFmtId="180" fontId="24" fillId="2" borderId="66" xfId="5" applyNumberFormat="1" applyFont="1" applyFill="1" applyBorder="1" applyAlignment="1" applyProtection="1">
      <alignment horizontal="center" vertical="center"/>
    </xf>
    <xf numFmtId="0" fontId="8" fillId="2" borderId="2" xfId="2" applyFont="1" applyFill="1" applyBorder="1" applyAlignment="1" applyProtection="1">
      <alignment vertical="center"/>
    </xf>
    <xf numFmtId="0" fontId="26" fillId="2" borderId="2" xfId="2" applyFont="1" applyFill="1" applyBorder="1" applyAlignment="1" applyProtection="1">
      <alignment horizontal="distributed" vertical="center"/>
    </xf>
    <xf numFmtId="0" fontId="8" fillId="2" borderId="3" xfId="2" applyFont="1" applyFill="1" applyBorder="1" applyAlignment="1" applyProtection="1">
      <alignment vertical="center"/>
    </xf>
    <xf numFmtId="0" fontId="26" fillId="2" borderId="7" xfId="2" applyFont="1" applyFill="1" applyBorder="1" applyAlignment="1" applyProtection="1">
      <alignment horizontal="distributed" vertical="center"/>
    </xf>
    <xf numFmtId="0" fontId="26" fillId="2" borderId="8" xfId="2" applyFont="1" applyFill="1" applyBorder="1" applyAlignment="1" applyProtection="1">
      <alignment horizontal="distributed" vertical="center"/>
    </xf>
    <xf numFmtId="0" fontId="8" fillId="2" borderId="7" xfId="2" applyFont="1" applyFill="1" applyBorder="1" applyAlignment="1" applyProtection="1">
      <alignment vertical="center"/>
    </xf>
    <xf numFmtId="0" fontId="6" fillId="2" borderId="0" xfId="0" applyFont="1" applyFill="1" applyAlignment="1" applyProtection="1">
      <alignment horizontal="distributed" vertical="center"/>
    </xf>
    <xf numFmtId="0" fontId="4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7" fillId="2" borderId="36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41" fontId="15" fillId="2" borderId="11" xfId="0" applyNumberFormat="1" applyFont="1" applyFill="1" applyBorder="1" applyAlignment="1" applyProtection="1">
      <alignment horizontal="right" shrinkToFit="1"/>
    </xf>
    <xf numFmtId="41" fontId="3" fillId="2" borderId="11" xfId="0" applyNumberFormat="1" applyFont="1" applyFill="1" applyBorder="1" applyAlignment="1" applyProtection="1">
      <alignment horizontal="center"/>
    </xf>
    <xf numFmtId="41" fontId="3" fillId="2" borderId="12" xfId="0" applyNumberFormat="1" applyFont="1" applyFill="1" applyBorder="1" applyAlignment="1" applyProtection="1">
      <alignment horizont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left" vertical="center"/>
    </xf>
    <xf numFmtId="41" fontId="3" fillId="0" borderId="15" xfId="0" applyNumberFormat="1" applyFont="1" applyFill="1" applyBorder="1" applyAlignment="1" applyProtection="1">
      <alignment horizontal="right" shrinkToFit="1"/>
      <protection locked="0"/>
    </xf>
    <xf numFmtId="41" fontId="3" fillId="0" borderId="16" xfId="0" applyNumberFormat="1" applyFont="1" applyFill="1" applyBorder="1" applyAlignment="1" applyProtection="1">
      <alignment horizontal="right" shrinkToFit="1"/>
      <protection locked="0"/>
    </xf>
    <xf numFmtId="41" fontId="3" fillId="0" borderId="19" xfId="0" applyNumberFormat="1" applyFont="1" applyFill="1" applyBorder="1" applyAlignment="1" applyProtection="1">
      <alignment horizontal="right" shrinkToFit="1"/>
      <protection locked="0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7" fillId="2" borderId="37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</xf>
    <xf numFmtId="0" fontId="7" fillId="2" borderId="52" xfId="0" applyFont="1" applyFill="1" applyBorder="1" applyAlignment="1" applyProtection="1">
      <alignment horizontal="center" vertical="center"/>
    </xf>
    <xf numFmtId="0" fontId="7" fillId="2" borderId="53" xfId="0" applyFont="1" applyFill="1" applyBorder="1" applyAlignment="1" applyProtection="1">
      <alignment horizontal="center" vertical="center"/>
    </xf>
    <xf numFmtId="0" fontId="7" fillId="2" borderId="54" xfId="0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/>
    </xf>
    <xf numFmtId="0" fontId="7" fillId="2" borderId="56" xfId="0" applyFont="1" applyFill="1" applyBorder="1" applyAlignment="1" applyProtection="1">
      <alignment horizontal="center" vertical="center"/>
    </xf>
    <xf numFmtId="0" fontId="7" fillId="2" borderId="57" xfId="0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/>
    </xf>
    <xf numFmtId="0" fontId="7" fillId="2" borderId="59" xfId="0" applyFont="1" applyFill="1" applyBorder="1" applyAlignment="1" applyProtection="1">
      <alignment horizontal="center" vertical="center"/>
    </xf>
    <xf numFmtId="0" fontId="7" fillId="2" borderId="60" xfId="0" applyFont="1" applyFill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center" vertical="center"/>
    </xf>
    <xf numFmtId="41" fontId="3" fillId="2" borderId="44" xfId="1" applyNumberFormat="1" applyFont="1" applyFill="1" applyBorder="1" applyAlignment="1" applyProtection="1">
      <alignment horizontal="right" shrinkToFit="1"/>
    </xf>
    <xf numFmtId="41" fontId="3" fillId="2" borderId="13" xfId="1" applyNumberFormat="1" applyFont="1" applyFill="1" applyBorder="1" applyAlignment="1" applyProtection="1">
      <alignment horizontal="right" shrinkToFit="1"/>
    </xf>
    <xf numFmtId="41" fontId="3" fillId="2" borderId="18" xfId="1" applyNumberFormat="1" applyFont="1" applyFill="1" applyBorder="1" applyAlignment="1" applyProtection="1">
      <alignment horizontal="right" shrinkToFit="1"/>
    </xf>
    <xf numFmtId="0" fontId="3" fillId="2" borderId="38" xfId="0" applyFont="1" applyFill="1" applyBorder="1" applyAlignment="1" applyProtection="1">
      <alignment horizontal="center" vertical="center"/>
    </xf>
    <xf numFmtId="0" fontId="7" fillId="2" borderId="26" xfId="0" applyFont="1" applyFill="1" applyBorder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61" xfId="0" applyFont="1" applyFill="1" applyBorder="1" applyAlignment="1" applyProtection="1">
      <alignment horizontal="center" vertical="center"/>
    </xf>
    <xf numFmtId="0" fontId="7" fillId="2" borderId="62" xfId="0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left" vertical="center" wrapText="1"/>
    </xf>
    <xf numFmtId="0" fontId="11" fillId="2" borderId="14" xfId="0" applyFont="1" applyFill="1" applyBorder="1" applyAlignment="1" applyProtection="1">
      <alignment horizontal="left" vertical="center" wrapText="1"/>
    </xf>
    <xf numFmtId="0" fontId="11" fillId="2" borderId="20" xfId="0" applyFont="1" applyFill="1" applyBorder="1" applyAlignment="1" applyProtection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11" fillId="2" borderId="7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7" fillId="2" borderId="24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3" fillId="0" borderId="23" xfId="0" applyFont="1" applyFill="1" applyBorder="1" applyAlignment="1" applyProtection="1">
      <alignment horizontal="left" vertical="center"/>
      <protection locked="0"/>
    </xf>
    <xf numFmtId="0" fontId="3" fillId="0" borderId="61" xfId="0" applyFont="1" applyFill="1" applyBorder="1" applyAlignment="1" applyProtection="1">
      <alignment horizontal="left" vertical="center"/>
      <protection locked="0"/>
    </xf>
    <xf numFmtId="0" fontId="3" fillId="0" borderId="62" xfId="0" applyFont="1" applyFill="1" applyBorder="1" applyAlignment="1" applyProtection="1">
      <alignment horizontal="left" vertical="center"/>
      <protection locked="0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61" xfId="0" applyFont="1" applyFill="1" applyBorder="1" applyAlignment="1" applyProtection="1">
      <alignment horizontal="center" vertical="center"/>
      <protection locked="0"/>
    </xf>
    <xf numFmtId="0" fontId="3" fillId="0" borderId="61" xfId="0" applyFont="1" applyFill="1" applyBorder="1" applyAlignment="1" applyProtection="1">
      <alignment horizontal="center" vertical="center" shrinkToFit="1"/>
      <protection locked="0"/>
    </xf>
    <xf numFmtId="41" fontId="3" fillId="0" borderId="6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right" vertical="center"/>
    </xf>
    <xf numFmtId="0" fontId="7" fillId="2" borderId="11" xfId="0" applyFont="1" applyFill="1" applyBorder="1" applyAlignment="1" applyProtection="1">
      <alignment horizontal="right" vertical="center"/>
    </xf>
    <xf numFmtId="41" fontId="3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/>
    </xf>
    <xf numFmtId="0" fontId="24" fillId="2" borderId="66" xfId="2" applyFont="1" applyFill="1" applyBorder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center" vertical="center"/>
      <protection locked="0"/>
    </xf>
    <xf numFmtId="0" fontId="27" fillId="0" borderId="7" xfId="2" applyFont="1" applyBorder="1" applyAlignment="1" applyProtection="1">
      <alignment horizontal="center" vertical="center"/>
      <protection locked="0"/>
    </xf>
    <xf numFmtId="0" fontId="25" fillId="2" borderId="10" xfId="2" applyFont="1" applyFill="1" applyBorder="1" applyAlignment="1" applyProtection="1">
      <alignment horizontal="center" vertical="center" shrinkToFit="1"/>
    </xf>
    <xf numFmtId="0" fontId="25" fillId="2" borderId="11" xfId="2" applyFont="1" applyFill="1" applyBorder="1" applyAlignment="1" applyProtection="1">
      <alignment horizontal="center" vertical="center" shrinkToFit="1"/>
    </xf>
    <xf numFmtId="0" fontId="25" fillId="2" borderId="12" xfId="2" applyFont="1" applyFill="1" applyBorder="1" applyAlignment="1" applyProtection="1">
      <alignment horizontal="center" vertical="center" shrinkToFit="1"/>
    </xf>
    <xf numFmtId="0" fontId="26" fillId="2" borderId="1" xfId="2" applyFont="1" applyFill="1" applyBorder="1" applyAlignment="1" applyProtection="1">
      <alignment horizontal="center" vertical="center" shrinkToFit="1"/>
    </xf>
    <xf numFmtId="0" fontId="26" fillId="2" borderId="2" xfId="2" applyFont="1" applyFill="1" applyBorder="1" applyAlignment="1" applyProtection="1">
      <alignment horizontal="center" vertical="center" shrinkToFit="1"/>
    </xf>
    <xf numFmtId="0" fontId="26" fillId="2" borderId="6" xfId="2" applyFont="1" applyFill="1" applyBorder="1" applyAlignment="1" applyProtection="1">
      <alignment horizontal="center" vertical="center" shrinkToFit="1"/>
    </xf>
    <xf numFmtId="0" fontId="26" fillId="2" borderId="7" xfId="2" applyFont="1" applyFill="1" applyBorder="1" applyAlignment="1" applyProtection="1">
      <alignment horizontal="center" vertical="center" shrinkToFit="1"/>
    </xf>
    <xf numFmtId="0" fontId="26" fillId="2" borderId="1" xfId="2" applyFont="1" applyFill="1" applyBorder="1" applyAlignment="1" applyProtection="1">
      <alignment horizontal="distributed" vertical="center"/>
    </xf>
    <xf numFmtId="0" fontId="26" fillId="2" borderId="2" xfId="2" applyFont="1" applyFill="1" applyBorder="1" applyAlignment="1" applyProtection="1">
      <alignment horizontal="distributed" vertical="center"/>
    </xf>
    <xf numFmtId="0" fontId="26" fillId="2" borderId="6" xfId="2" applyFont="1" applyFill="1" applyBorder="1" applyAlignment="1" applyProtection="1">
      <alignment horizontal="distributed" vertical="center"/>
    </xf>
    <xf numFmtId="0" fontId="26" fillId="2" borderId="7" xfId="2" applyFont="1" applyFill="1" applyBorder="1" applyAlignment="1" applyProtection="1">
      <alignment horizontal="distributed" vertical="center"/>
    </xf>
    <xf numFmtId="38" fontId="25" fillId="2" borderId="10" xfId="3" applyFont="1" applyFill="1" applyBorder="1" applyAlignment="1" applyProtection="1">
      <alignment horizontal="center" vertical="center"/>
    </xf>
    <xf numFmtId="38" fontId="25" fillId="2" borderId="11" xfId="3" applyFont="1" applyFill="1" applyBorder="1" applyAlignment="1" applyProtection="1">
      <alignment horizontal="center" vertical="center"/>
    </xf>
    <xf numFmtId="38" fontId="25" fillId="2" borderId="12" xfId="3" applyFont="1" applyFill="1" applyBorder="1" applyAlignment="1" applyProtection="1">
      <alignment horizontal="center" vertical="center"/>
    </xf>
    <xf numFmtId="176" fontId="26" fillId="2" borderId="2" xfId="2" applyNumberFormat="1" applyFont="1" applyFill="1" applyBorder="1" applyAlignment="1" applyProtection="1">
      <alignment horizontal="center" vertical="center"/>
    </xf>
    <xf numFmtId="0" fontId="26" fillId="2" borderId="2" xfId="2" applyFont="1" applyFill="1" applyBorder="1" applyAlignment="1" applyProtection="1">
      <alignment horizontal="center" vertical="center"/>
    </xf>
    <xf numFmtId="0" fontId="26" fillId="2" borderId="7" xfId="2" applyFont="1" applyFill="1" applyBorder="1" applyAlignment="1" applyProtection="1">
      <alignment horizontal="center" vertical="center"/>
    </xf>
    <xf numFmtId="176" fontId="26" fillId="2" borderId="7" xfId="2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horizontal="left" vertical="center"/>
    </xf>
    <xf numFmtId="0" fontId="3" fillId="0" borderId="61" xfId="0" applyFont="1" applyFill="1" applyBorder="1" applyAlignment="1" applyProtection="1">
      <alignment horizontal="center" vertical="center" shrinkToFit="1"/>
    </xf>
    <xf numFmtId="41" fontId="3" fillId="0" borderId="61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right" vertical="center"/>
    </xf>
    <xf numFmtId="0" fontId="7" fillId="0" borderId="11" xfId="0" applyFont="1" applyFill="1" applyBorder="1" applyAlignment="1" applyProtection="1">
      <alignment horizontal="right" vertical="center"/>
    </xf>
    <xf numFmtId="41" fontId="3" fillId="0" borderId="64" xfId="0" applyNumberFormat="1" applyFont="1" applyFill="1" applyBorder="1" applyAlignment="1" applyProtection="1">
      <alignment horizontal="center" vertical="center" shrinkToFit="1"/>
    </xf>
    <xf numFmtId="41" fontId="3" fillId="0" borderId="11" xfId="0" applyNumberFormat="1" applyFont="1" applyFill="1" applyBorder="1" applyAlignment="1" applyProtection="1">
      <alignment horizontal="center" vertical="center" shrinkToFit="1"/>
    </xf>
    <xf numFmtId="41" fontId="3" fillId="0" borderId="12" xfId="0" applyNumberFormat="1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0" fontId="3" fillId="0" borderId="62" xfId="0" applyFont="1" applyFill="1" applyBorder="1" applyAlignment="1" applyProtection="1">
      <alignment horizontal="left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41" fontId="3" fillId="0" borderId="65" xfId="0" applyNumberFormat="1" applyFont="1" applyFill="1" applyBorder="1" applyAlignment="1" applyProtection="1">
      <alignment horizontal="center" vertical="center" shrinkToFit="1"/>
    </xf>
    <xf numFmtId="41" fontId="3" fillId="0" borderId="7" xfId="0" applyNumberFormat="1" applyFont="1" applyFill="1" applyBorder="1" applyAlignment="1" applyProtection="1">
      <alignment horizontal="center" vertical="center" shrinkToFit="1"/>
    </xf>
    <xf numFmtId="41" fontId="3" fillId="0" borderId="8" xfId="0" applyNumberFormat="1" applyFont="1" applyFill="1" applyBorder="1" applyAlignment="1" applyProtection="1">
      <alignment horizontal="center" vertical="center" shrinkToFit="1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61" xfId="0" applyFont="1" applyFill="1" applyBorder="1" applyAlignment="1" applyProtection="1">
      <alignment horizontal="center" vertical="center"/>
    </xf>
    <xf numFmtId="0" fontId="7" fillId="0" borderId="62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horizontal="left" vertical="center"/>
    </xf>
    <xf numFmtId="0" fontId="9" fillId="0" borderId="41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left" vertical="center"/>
    </xf>
    <xf numFmtId="0" fontId="9" fillId="0" borderId="42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horizontal="left" vertical="center"/>
    </xf>
    <xf numFmtId="0" fontId="7" fillId="0" borderId="10" xfId="0" applyFont="1" applyFill="1" applyBorder="1" applyAlignment="1" applyProtection="1">
      <alignment horizontal="center" vertical="center" wrapText="1"/>
    </xf>
    <xf numFmtId="41" fontId="15" fillId="0" borderId="11" xfId="0" applyNumberFormat="1" applyFont="1" applyFill="1" applyBorder="1" applyAlignment="1" applyProtection="1">
      <alignment horizontal="right" shrinkToFit="1"/>
    </xf>
    <xf numFmtId="41" fontId="3" fillId="0" borderId="11" xfId="0" applyNumberFormat="1" applyFont="1" applyFill="1" applyBorder="1" applyAlignment="1" applyProtection="1">
      <alignment horizontal="center"/>
    </xf>
    <xf numFmtId="41" fontId="3" fillId="0" borderId="12" xfId="0" applyNumberFormat="1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/>
    </xf>
    <xf numFmtId="0" fontId="3" fillId="0" borderId="1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distributed" vertical="center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left" vertical="center" wrapText="1"/>
    </xf>
    <xf numFmtId="56" fontId="7" fillId="2" borderId="0" xfId="2" applyNumberFormat="1" applyFont="1" applyFill="1" applyAlignment="1" applyProtection="1">
      <alignment vertical="center"/>
      <protection locked="0"/>
    </xf>
    <xf numFmtId="0" fontId="7" fillId="2" borderId="0" xfId="2" applyFont="1" applyFill="1" applyAlignment="1" applyProtection="1">
      <alignment vertical="center"/>
      <protection locked="0"/>
    </xf>
  </cellXfs>
  <cellStyles count="6">
    <cellStyle name="パーセント" xfId="5" builtinId="5"/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EFFFE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171450</xdr:colOff>
      <xdr:row>2</xdr:row>
      <xdr:rowOff>28575</xdr:rowOff>
    </xdr:from>
    <xdr:to>
      <xdr:col>28</xdr:col>
      <xdr:colOff>230981</xdr:colOff>
      <xdr:row>6</xdr:row>
      <xdr:rowOff>66675</xdr:rowOff>
    </xdr:to>
    <xdr:sp macro="" textlink="">
      <xdr:nvSpPr>
        <xdr:cNvPr id="2" name="正方形/長方形 1"/>
        <xdr:cNvSpPr/>
      </xdr:nvSpPr>
      <xdr:spPr>
        <a:xfrm>
          <a:off x="4572000" y="561975"/>
          <a:ext cx="1869281" cy="762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記名押印をお願いします。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（記名はゴム印可）</a:t>
          </a:r>
        </a:p>
      </xdr:txBody>
    </xdr:sp>
    <xdr:clientData/>
  </xdr:twoCellAnchor>
  <xdr:twoCellAnchor>
    <xdr:from>
      <xdr:col>22</xdr:col>
      <xdr:colOff>478632</xdr:colOff>
      <xdr:row>38</xdr:row>
      <xdr:rowOff>171450</xdr:rowOff>
    </xdr:from>
    <xdr:to>
      <xdr:col>30</xdr:col>
      <xdr:colOff>202407</xdr:colOff>
      <xdr:row>39</xdr:row>
      <xdr:rowOff>245269</xdr:rowOff>
    </xdr:to>
    <xdr:sp macro="" textlink="">
      <xdr:nvSpPr>
        <xdr:cNvPr id="4" name="正方形/長方形 3"/>
        <xdr:cNvSpPr/>
      </xdr:nvSpPr>
      <xdr:spPr>
        <a:xfrm>
          <a:off x="4879182" y="8934450"/>
          <a:ext cx="2047875" cy="321469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税率の記載をお願いします。</a:t>
          </a:r>
        </a:p>
      </xdr:txBody>
    </xdr:sp>
    <xdr:clientData/>
  </xdr:twoCellAnchor>
  <xdr:twoCellAnchor>
    <xdr:from>
      <xdr:col>22</xdr:col>
      <xdr:colOff>57150</xdr:colOff>
      <xdr:row>42</xdr:row>
      <xdr:rowOff>142874</xdr:rowOff>
    </xdr:from>
    <xdr:to>
      <xdr:col>23</xdr:col>
      <xdr:colOff>0</xdr:colOff>
      <xdr:row>44</xdr:row>
      <xdr:rowOff>2380</xdr:rowOff>
    </xdr:to>
    <xdr:sp macro="" textlink="">
      <xdr:nvSpPr>
        <xdr:cNvPr id="5" name="正方形/長方形 4"/>
        <xdr:cNvSpPr/>
      </xdr:nvSpPr>
      <xdr:spPr>
        <a:xfrm>
          <a:off x="4457700" y="9772649"/>
          <a:ext cx="466725" cy="250031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22</xdr:col>
      <xdr:colOff>502445</xdr:colOff>
      <xdr:row>39</xdr:row>
      <xdr:rowOff>239317</xdr:rowOff>
    </xdr:from>
    <xdr:to>
      <xdr:col>24</xdr:col>
      <xdr:colOff>161926</xdr:colOff>
      <xdr:row>42</xdr:row>
      <xdr:rowOff>114300</xdr:rowOff>
    </xdr:to>
    <xdr:cxnSp macro="">
      <xdr:nvCxnSpPr>
        <xdr:cNvPr id="6" name="直線矢印コネクタ 5"/>
        <xdr:cNvCxnSpPr/>
      </xdr:nvCxnSpPr>
      <xdr:spPr>
        <a:xfrm flipH="1">
          <a:off x="4902995" y="9249967"/>
          <a:ext cx="440531" cy="494108"/>
        </a:xfrm>
        <a:prstGeom prst="straightConnector1">
          <a:avLst/>
        </a:prstGeom>
        <a:noFill/>
        <a:ln w="9525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29</xdr:col>
      <xdr:colOff>216695</xdr:colOff>
      <xdr:row>42</xdr:row>
      <xdr:rowOff>61913</xdr:rowOff>
    </xdr:from>
    <xdr:to>
      <xdr:col>34</xdr:col>
      <xdr:colOff>488156</xdr:colOff>
      <xdr:row>44</xdr:row>
      <xdr:rowOff>16669</xdr:rowOff>
    </xdr:to>
    <xdr:sp macro="" textlink="">
      <xdr:nvSpPr>
        <xdr:cNvPr id="7" name="正方形/長方形 6"/>
        <xdr:cNvSpPr/>
      </xdr:nvSpPr>
      <xdr:spPr>
        <a:xfrm>
          <a:off x="6684170" y="9691688"/>
          <a:ext cx="2452686" cy="345281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自動計算にて表示されます。</a:t>
          </a:r>
        </a:p>
      </xdr:txBody>
    </xdr:sp>
    <xdr:clientData/>
  </xdr:twoCellAnchor>
  <xdr:twoCellAnchor>
    <xdr:from>
      <xdr:col>24</xdr:col>
      <xdr:colOff>9524</xdr:colOff>
      <xdr:row>40</xdr:row>
      <xdr:rowOff>238125</xdr:rowOff>
    </xdr:from>
    <xdr:to>
      <xdr:col>27</xdr:col>
      <xdr:colOff>257174</xdr:colOff>
      <xdr:row>44</xdr:row>
      <xdr:rowOff>228600</xdr:rowOff>
    </xdr:to>
    <xdr:sp macro="" textlink="">
      <xdr:nvSpPr>
        <xdr:cNvPr id="8" name="正方形/長方形 7"/>
        <xdr:cNvSpPr/>
      </xdr:nvSpPr>
      <xdr:spPr>
        <a:xfrm>
          <a:off x="5191124" y="9496425"/>
          <a:ext cx="1019175" cy="752475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13</xdr:col>
      <xdr:colOff>66675</xdr:colOff>
      <xdr:row>6</xdr:row>
      <xdr:rowOff>9524</xdr:rowOff>
    </xdr:from>
    <xdr:to>
      <xdr:col>22</xdr:col>
      <xdr:colOff>133350</xdr:colOff>
      <xdr:row>9</xdr:row>
      <xdr:rowOff>28575</xdr:rowOff>
    </xdr:to>
    <xdr:sp macro="" textlink="">
      <xdr:nvSpPr>
        <xdr:cNvPr id="9" name="正方形/長方形 8"/>
        <xdr:cNvSpPr/>
      </xdr:nvSpPr>
      <xdr:spPr>
        <a:xfrm>
          <a:off x="2667000" y="1266824"/>
          <a:ext cx="1866900" cy="647701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各現場担当者に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確認お願いします。</a:t>
          </a:r>
        </a:p>
      </xdr:txBody>
    </xdr:sp>
    <xdr:clientData/>
  </xdr:twoCellAnchor>
  <xdr:twoCellAnchor>
    <xdr:from>
      <xdr:col>28</xdr:col>
      <xdr:colOff>9526</xdr:colOff>
      <xdr:row>43</xdr:row>
      <xdr:rowOff>122633</xdr:rowOff>
    </xdr:from>
    <xdr:to>
      <xdr:col>29</xdr:col>
      <xdr:colOff>209550</xdr:colOff>
      <xdr:row>43</xdr:row>
      <xdr:rowOff>123825</xdr:rowOff>
    </xdr:to>
    <xdr:cxnSp macro="">
      <xdr:nvCxnSpPr>
        <xdr:cNvPr id="10" name="直線矢印コネクタ 9"/>
        <xdr:cNvCxnSpPr/>
      </xdr:nvCxnSpPr>
      <xdr:spPr>
        <a:xfrm flipH="1" flipV="1">
          <a:off x="6219826" y="9895283"/>
          <a:ext cx="457199" cy="1192"/>
        </a:xfrm>
        <a:prstGeom prst="straightConnector1">
          <a:avLst/>
        </a:prstGeom>
        <a:noFill/>
        <a:ln w="9525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>
    <xdr:from>
      <xdr:col>10</xdr:col>
      <xdr:colOff>114300</xdr:colOff>
      <xdr:row>4</xdr:row>
      <xdr:rowOff>371475</xdr:rowOff>
    </xdr:from>
    <xdr:to>
      <xdr:col>13</xdr:col>
      <xdr:colOff>57150</xdr:colOff>
      <xdr:row>6</xdr:row>
      <xdr:rowOff>163117</xdr:rowOff>
    </xdr:to>
    <xdr:cxnSp macro="">
      <xdr:nvCxnSpPr>
        <xdr:cNvPr id="12" name="直線矢印コネクタ 11"/>
        <xdr:cNvCxnSpPr/>
      </xdr:nvCxnSpPr>
      <xdr:spPr>
        <a:xfrm flipH="1" flipV="1">
          <a:off x="2286000" y="1190625"/>
          <a:ext cx="371475" cy="229792"/>
        </a:xfrm>
        <a:prstGeom prst="straightConnector1">
          <a:avLst/>
        </a:prstGeom>
        <a:noFill/>
        <a:ln w="9525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33</xdr:row>
      <xdr:rowOff>1</xdr:rowOff>
    </xdr:from>
    <xdr:to>
      <xdr:col>37</xdr:col>
      <xdr:colOff>1384300</xdr:colOff>
      <xdr:row>34</xdr:row>
      <xdr:rowOff>12701</xdr:rowOff>
    </xdr:to>
    <xdr:sp macro="" textlink="">
      <xdr:nvSpPr>
        <xdr:cNvPr id="3" name="正方形/長方形 2"/>
        <xdr:cNvSpPr/>
      </xdr:nvSpPr>
      <xdr:spPr>
        <a:xfrm>
          <a:off x="15176500" y="11188701"/>
          <a:ext cx="1384300" cy="355600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36</xdr:col>
      <xdr:colOff>673100</xdr:colOff>
      <xdr:row>31</xdr:row>
      <xdr:rowOff>139700</xdr:rowOff>
    </xdr:from>
    <xdr:to>
      <xdr:col>37</xdr:col>
      <xdr:colOff>368301</xdr:colOff>
      <xdr:row>32</xdr:row>
      <xdr:rowOff>303608</xdr:rowOff>
    </xdr:to>
    <xdr:cxnSp macro="">
      <xdr:nvCxnSpPr>
        <xdr:cNvPr id="4" name="直線矢印コネクタ 3"/>
        <xdr:cNvCxnSpPr/>
      </xdr:nvCxnSpPr>
      <xdr:spPr>
        <a:xfrm>
          <a:off x="14960600" y="10642600"/>
          <a:ext cx="584201" cy="506808"/>
        </a:xfrm>
        <a:prstGeom prst="straightConnector1">
          <a:avLst/>
        </a:prstGeom>
        <a:noFill/>
        <a:ln w="9525" cap="flat" cmpd="sng" algn="ctr">
          <a:solidFill>
            <a:srgbClr val="FF0000"/>
          </a:solidFill>
          <a:prstDash val="solid"/>
          <a:tailEnd type="arrow"/>
        </a:ln>
        <a:effectLst/>
      </xdr:spPr>
    </xdr:cxnSp>
    <xdr:clientData/>
  </xdr:twoCellAnchor>
  <xdr:twoCellAnchor editAs="oneCell">
    <xdr:from>
      <xdr:col>34</xdr:col>
      <xdr:colOff>419100</xdr:colOff>
      <xdr:row>30</xdr:row>
      <xdr:rowOff>177800</xdr:rowOff>
    </xdr:from>
    <xdr:to>
      <xdr:col>37</xdr:col>
      <xdr:colOff>345620</xdr:colOff>
      <xdr:row>31</xdr:row>
      <xdr:rowOff>176306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49300" y="10337800"/>
          <a:ext cx="2072820" cy="3414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hlan10e\&#35531;&#27714;&#26360;\Documents%20and%20Settings\&#26494;&#30000;\Application%20Data\Opera\Opera\profile\cache4\QN02-01&#35211;&#31309;&#26908;&#35342;&#22577;&#21578;&#26360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0001"/>
    </sheetNames>
    <sheetDataSet>
      <sheetData sheetId="0" refreshError="1">
        <row r="10">
          <cell r="AJ10">
            <v>38421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8"/>
  <sheetViews>
    <sheetView tabSelected="1" showRuler="0" zoomScaleNormal="100" zoomScaleSheetLayoutView="100" workbookViewId="0">
      <selection activeCell="AO7" sqref="AO7"/>
    </sheetView>
  </sheetViews>
  <sheetFormatPr defaultRowHeight="13.5"/>
  <cols>
    <col min="1" max="8" width="1.875" style="2" customWidth="1"/>
    <col min="9" max="9" width="11.625" style="2" customWidth="1"/>
    <col min="10" max="18" width="1.875" style="2" customWidth="1"/>
    <col min="19" max="19" width="0.625" style="2" customWidth="1"/>
    <col min="20" max="20" width="5.625" style="2" customWidth="1"/>
    <col min="21" max="21" width="3.375" style="2" customWidth="1"/>
    <col min="22" max="22" width="4.625" style="2" customWidth="1"/>
    <col min="23" max="23" width="6.875" style="2" customWidth="1"/>
    <col min="24" max="32" width="3.375" style="2" customWidth="1"/>
    <col min="33" max="33" width="9" style="2"/>
    <col min="34" max="34" width="9.5" style="2" bestFit="1" customWidth="1"/>
    <col min="35" max="16384" width="9" style="2"/>
  </cols>
  <sheetData>
    <row r="1" spans="1:32" ht="24" customHeight="1">
      <c r="A1" s="7"/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  <c r="O1" s="101"/>
      <c r="P1" s="101"/>
      <c r="Q1" s="101"/>
      <c r="R1" s="102" t="s">
        <v>5</v>
      </c>
      <c r="S1" s="102"/>
      <c r="T1" s="22"/>
      <c r="U1" s="103" t="s">
        <v>4</v>
      </c>
      <c r="V1" s="103"/>
      <c r="W1" s="55"/>
      <c r="X1" s="23" t="s">
        <v>6</v>
      </c>
      <c r="Y1" s="55"/>
      <c r="Z1" s="23" t="s">
        <v>7</v>
      </c>
      <c r="AA1" s="55"/>
      <c r="AB1" s="24" t="s">
        <v>22</v>
      </c>
      <c r="AC1" s="55"/>
      <c r="AD1" s="23" t="s">
        <v>7</v>
      </c>
      <c r="AE1" s="55"/>
      <c r="AF1" s="23" t="s">
        <v>8</v>
      </c>
    </row>
    <row r="2" spans="1:32" ht="18" customHeight="1">
      <c r="A2" s="7"/>
      <c r="B2" s="104" t="s">
        <v>11</v>
      </c>
      <c r="C2" s="104"/>
      <c r="D2" s="104"/>
      <c r="E2" s="104"/>
      <c r="F2" s="104"/>
      <c r="G2" s="104"/>
      <c r="H2" s="105"/>
      <c r="I2" s="105"/>
      <c r="J2" s="105"/>
      <c r="K2" s="105"/>
      <c r="L2" s="105"/>
      <c r="M2" s="106" t="s">
        <v>26</v>
      </c>
      <c r="N2" s="106"/>
      <c r="O2" s="7"/>
      <c r="P2" s="7"/>
      <c r="Q2" s="7"/>
      <c r="R2" s="7"/>
      <c r="S2" s="7"/>
      <c r="T2" s="107" t="s">
        <v>14</v>
      </c>
      <c r="U2" s="108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2"/>
    </row>
    <row r="3" spans="1:32" ht="5.099999999999999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T3" s="109"/>
      <c r="U3" s="110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/>
    </row>
    <row r="4" spans="1:32" ht="18" customHeight="1">
      <c r="A4" s="115" t="s">
        <v>12</v>
      </c>
      <c r="B4" s="116"/>
      <c r="C4" s="116"/>
      <c r="D4" s="116"/>
      <c r="E4" s="116"/>
      <c r="F4" s="116"/>
      <c r="G4" s="116"/>
      <c r="H4" s="129"/>
      <c r="I4" s="129"/>
      <c r="J4" s="129"/>
      <c r="K4" s="129"/>
      <c r="L4" s="129"/>
      <c r="M4" s="130"/>
      <c r="N4" s="130"/>
      <c r="O4" s="130"/>
      <c r="P4" s="130"/>
      <c r="Q4" s="130"/>
      <c r="R4" s="131"/>
      <c r="S4" s="7"/>
      <c r="T4" s="109"/>
      <c r="U4" s="110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4"/>
    </row>
    <row r="5" spans="1:32" ht="30" customHeight="1">
      <c r="A5" s="125" t="s">
        <v>13</v>
      </c>
      <c r="B5" s="126"/>
      <c r="C5" s="126"/>
      <c r="D5" s="126"/>
      <c r="E5" s="126"/>
      <c r="F5" s="126"/>
      <c r="G5" s="126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8"/>
      <c r="S5" s="7"/>
      <c r="T5" s="109" t="s">
        <v>15</v>
      </c>
      <c r="U5" s="110"/>
      <c r="V5" s="113"/>
      <c r="W5" s="113"/>
      <c r="X5" s="113"/>
      <c r="Y5" s="113"/>
      <c r="Z5" s="113"/>
      <c r="AA5" s="113"/>
      <c r="AB5" s="113"/>
      <c r="AC5" s="113"/>
      <c r="AD5" s="113"/>
      <c r="AE5" s="117" t="s">
        <v>50</v>
      </c>
      <c r="AF5" s="118"/>
    </row>
    <row r="6" spans="1:32" ht="5.0999999999999996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7"/>
      <c r="T6" s="109"/>
      <c r="U6" s="110"/>
      <c r="V6" s="113"/>
      <c r="W6" s="113"/>
      <c r="X6" s="113"/>
      <c r="Y6" s="113"/>
      <c r="Z6" s="113"/>
      <c r="AA6" s="113"/>
      <c r="AB6" s="113"/>
      <c r="AC6" s="113"/>
      <c r="AD6" s="113"/>
      <c r="AE6" s="117"/>
      <c r="AF6" s="118"/>
    </row>
    <row r="7" spans="1:32" ht="27" customHeight="1">
      <c r="A7" s="120" t="s">
        <v>38</v>
      </c>
      <c r="B7" s="121"/>
      <c r="C7" s="121"/>
      <c r="D7" s="121"/>
      <c r="E7" s="121"/>
      <c r="F7" s="121"/>
      <c r="G7" s="121"/>
      <c r="H7" s="3"/>
      <c r="I7" s="122">
        <f>SUM(K9:R11)</f>
        <v>0</v>
      </c>
      <c r="J7" s="122"/>
      <c r="K7" s="122"/>
      <c r="L7" s="122"/>
      <c r="M7" s="122"/>
      <c r="N7" s="122"/>
      <c r="O7" s="122"/>
      <c r="P7" s="122"/>
      <c r="Q7" s="123" t="s">
        <v>45</v>
      </c>
      <c r="R7" s="124"/>
      <c r="S7" s="7"/>
      <c r="T7" s="125" t="s">
        <v>16</v>
      </c>
      <c r="U7" s="126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8"/>
    </row>
    <row r="8" spans="1:32" ht="5.0999999999999996" customHeight="1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</row>
    <row r="9" spans="1:32" ht="18" customHeight="1">
      <c r="A9" s="142"/>
      <c r="B9" s="143"/>
      <c r="C9" s="143"/>
      <c r="D9" s="143"/>
      <c r="E9" s="143"/>
      <c r="F9" s="143"/>
      <c r="G9" s="143"/>
      <c r="H9" s="144"/>
      <c r="I9" s="115" t="s">
        <v>40</v>
      </c>
      <c r="J9" s="151"/>
      <c r="K9" s="152">
        <f>Y45</f>
        <v>0</v>
      </c>
      <c r="L9" s="153"/>
      <c r="M9" s="153"/>
      <c r="N9" s="153"/>
      <c r="O9" s="153"/>
      <c r="P9" s="153"/>
      <c r="Q9" s="153"/>
      <c r="R9" s="154"/>
      <c r="S9" s="155"/>
      <c r="T9" s="107" t="s">
        <v>19</v>
      </c>
      <c r="U9" s="156"/>
      <c r="V9" s="159" t="s">
        <v>30</v>
      </c>
      <c r="W9" s="159"/>
      <c r="X9" s="159"/>
      <c r="Y9" s="159"/>
      <c r="Z9" s="159"/>
      <c r="AA9" s="4"/>
      <c r="AB9" s="160" t="s">
        <v>28</v>
      </c>
      <c r="AC9" s="160"/>
      <c r="AD9" s="5"/>
      <c r="AE9" s="160" t="s">
        <v>29</v>
      </c>
      <c r="AF9" s="161"/>
    </row>
    <row r="10" spans="1:32" ht="18" customHeight="1">
      <c r="A10" s="145"/>
      <c r="B10" s="146"/>
      <c r="C10" s="146"/>
      <c r="D10" s="146"/>
      <c r="E10" s="146"/>
      <c r="F10" s="146"/>
      <c r="G10" s="146"/>
      <c r="H10" s="147"/>
      <c r="I10" s="137" t="s">
        <v>41</v>
      </c>
      <c r="J10" s="138"/>
      <c r="K10" s="132"/>
      <c r="L10" s="133"/>
      <c r="M10" s="133"/>
      <c r="N10" s="133"/>
      <c r="O10" s="133"/>
      <c r="P10" s="133"/>
      <c r="Q10" s="133"/>
      <c r="R10" s="134"/>
      <c r="S10" s="155"/>
      <c r="T10" s="109"/>
      <c r="U10" s="157"/>
      <c r="V10" s="135" t="s">
        <v>46</v>
      </c>
      <c r="W10" s="135"/>
      <c r="X10" s="135"/>
      <c r="Y10" s="135"/>
      <c r="Z10" s="135"/>
      <c r="AA10" s="135" t="s">
        <v>17</v>
      </c>
      <c r="AB10" s="135"/>
      <c r="AC10" s="135"/>
      <c r="AD10" s="135"/>
      <c r="AE10" s="135"/>
      <c r="AF10" s="136"/>
    </row>
    <row r="11" spans="1:32" ht="18" customHeight="1">
      <c r="A11" s="145"/>
      <c r="B11" s="146"/>
      <c r="C11" s="146"/>
      <c r="D11" s="146"/>
      <c r="E11" s="146"/>
      <c r="F11" s="146"/>
      <c r="G11" s="146"/>
      <c r="H11" s="147"/>
      <c r="I11" s="137" t="s">
        <v>42</v>
      </c>
      <c r="J11" s="138"/>
      <c r="K11" s="132"/>
      <c r="L11" s="133"/>
      <c r="M11" s="133"/>
      <c r="N11" s="133"/>
      <c r="O11" s="133"/>
      <c r="P11" s="133"/>
      <c r="Q11" s="133"/>
      <c r="R11" s="134"/>
      <c r="S11" s="155"/>
      <c r="T11" s="109"/>
      <c r="U11" s="157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40"/>
    </row>
    <row r="12" spans="1:32" ht="18" customHeight="1">
      <c r="A12" s="145"/>
      <c r="B12" s="146"/>
      <c r="C12" s="146"/>
      <c r="D12" s="146"/>
      <c r="E12" s="146"/>
      <c r="F12" s="146"/>
      <c r="G12" s="146"/>
      <c r="H12" s="147"/>
      <c r="I12" s="166" t="s">
        <v>57</v>
      </c>
      <c r="J12" s="167"/>
      <c r="K12" s="167"/>
      <c r="L12" s="167"/>
      <c r="M12" s="167"/>
      <c r="N12" s="167"/>
      <c r="O12" s="167"/>
      <c r="P12" s="167"/>
      <c r="Q12" s="167"/>
      <c r="R12" s="168"/>
      <c r="S12" s="155"/>
      <c r="T12" s="109"/>
      <c r="U12" s="157"/>
      <c r="V12" s="175" t="s">
        <v>27</v>
      </c>
      <c r="W12" s="175"/>
      <c r="X12" s="176"/>
      <c r="Y12" s="176"/>
      <c r="Z12" s="8" t="s">
        <v>18</v>
      </c>
      <c r="AA12" s="177"/>
      <c r="AB12" s="177"/>
      <c r="AC12" s="177"/>
      <c r="AD12" s="177"/>
      <c r="AE12" s="177"/>
      <c r="AF12" s="178"/>
    </row>
    <row r="13" spans="1:32" ht="18" customHeight="1">
      <c r="A13" s="145"/>
      <c r="B13" s="146"/>
      <c r="C13" s="146"/>
      <c r="D13" s="146"/>
      <c r="E13" s="146"/>
      <c r="F13" s="146"/>
      <c r="G13" s="146"/>
      <c r="H13" s="147"/>
      <c r="I13" s="169"/>
      <c r="J13" s="170"/>
      <c r="K13" s="170"/>
      <c r="L13" s="170"/>
      <c r="M13" s="170"/>
      <c r="N13" s="170"/>
      <c r="O13" s="170"/>
      <c r="P13" s="170"/>
      <c r="Q13" s="170"/>
      <c r="R13" s="171"/>
      <c r="S13" s="155"/>
      <c r="T13" s="109"/>
      <c r="U13" s="157"/>
      <c r="V13" s="175" t="s">
        <v>20</v>
      </c>
      <c r="W13" s="175"/>
      <c r="X13" s="177"/>
      <c r="Y13" s="177"/>
      <c r="Z13" s="177"/>
      <c r="AA13" s="177"/>
      <c r="AB13" s="177"/>
      <c r="AC13" s="177"/>
      <c r="AD13" s="177"/>
      <c r="AE13" s="177"/>
      <c r="AF13" s="178"/>
    </row>
    <row r="14" spans="1:32" ht="18" customHeight="1">
      <c r="A14" s="148"/>
      <c r="B14" s="149"/>
      <c r="C14" s="149"/>
      <c r="D14" s="149"/>
      <c r="E14" s="149"/>
      <c r="F14" s="149"/>
      <c r="G14" s="149"/>
      <c r="H14" s="150"/>
      <c r="I14" s="172"/>
      <c r="J14" s="173"/>
      <c r="K14" s="173"/>
      <c r="L14" s="173"/>
      <c r="M14" s="173"/>
      <c r="N14" s="173"/>
      <c r="O14" s="173"/>
      <c r="P14" s="173"/>
      <c r="Q14" s="173"/>
      <c r="R14" s="174"/>
      <c r="S14" s="155"/>
      <c r="T14" s="125"/>
      <c r="U14" s="158"/>
      <c r="V14" s="179" t="s">
        <v>21</v>
      </c>
      <c r="W14" s="179"/>
      <c r="X14" s="180"/>
      <c r="Y14" s="180"/>
      <c r="Z14" s="180"/>
      <c r="AA14" s="180"/>
      <c r="AB14" s="180"/>
      <c r="AC14" s="180"/>
      <c r="AD14" s="180"/>
      <c r="AE14" s="180"/>
      <c r="AF14" s="181"/>
    </row>
    <row r="15" spans="1:32" ht="5.0999999999999996" customHeight="1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</row>
    <row r="16" spans="1:32" ht="18" customHeight="1">
      <c r="A16" s="163" t="s">
        <v>23</v>
      </c>
      <c r="B16" s="164"/>
      <c r="C16" s="164" t="s">
        <v>24</v>
      </c>
      <c r="D16" s="164"/>
      <c r="E16" s="164" t="s">
        <v>25</v>
      </c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54" t="s">
        <v>1</v>
      </c>
      <c r="U16" s="164" t="s">
        <v>2</v>
      </c>
      <c r="V16" s="164"/>
      <c r="W16" s="164" t="s">
        <v>3</v>
      </c>
      <c r="X16" s="164"/>
      <c r="Y16" s="164" t="s">
        <v>9</v>
      </c>
      <c r="Z16" s="164"/>
      <c r="AA16" s="164"/>
      <c r="AB16" s="164"/>
      <c r="AC16" s="164" t="s">
        <v>10</v>
      </c>
      <c r="AD16" s="164"/>
      <c r="AE16" s="164"/>
      <c r="AF16" s="165"/>
    </row>
    <row r="17" spans="1:34" s="6" customFormat="1" ht="20.100000000000001" customHeight="1">
      <c r="A17" s="184"/>
      <c r="B17" s="185"/>
      <c r="C17" s="185"/>
      <c r="D17" s="185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53"/>
      <c r="U17" s="186"/>
      <c r="V17" s="186"/>
      <c r="W17" s="187"/>
      <c r="X17" s="187"/>
      <c r="Y17" s="187">
        <f>U17*W17</f>
        <v>0</v>
      </c>
      <c r="Z17" s="187"/>
      <c r="AA17" s="187"/>
      <c r="AB17" s="187"/>
      <c r="AC17" s="182"/>
      <c r="AD17" s="182"/>
      <c r="AE17" s="182"/>
      <c r="AF17" s="183"/>
      <c r="AH17" s="56" t="s">
        <v>58</v>
      </c>
    </row>
    <row r="18" spans="1:34" s="6" customFormat="1" ht="20.100000000000001" customHeight="1">
      <c r="A18" s="184"/>
      <c r="B18" s="185"/>
      <c r="C18" s="185"/>
      <c r="D18" s="185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53"/>
      <c r="U18" s="186"/>
      <c r="V18" s="186"/>
      <c r="W18" s="187"/>
      <c r="X18" s="187"/>
      <c r="Y18" s="187">
        <f t="shared" ref="Y18:Y41" si="0">U18*W18</f>
        <v>0</v>
      </c>
      <c r="Z18" s="187"/>
      <c r="AA18" s="187"/>
      <c r="AB18" s="187"/>
      <c r="AC18" s="182"/>
      <c r="AD18" s="182"/>
      <c r="AE18" s="182"/>
      <c r="AF18" s="183"/>
      <c r="AH18" s="56" t="s">
        <v>83</v>
      </c>
    </row>
    <row r="19" spans="1:34" s="6" customFormat="1" ht="20.100000000000001" customHeight="1">
      <c r="A19" s="184"/>
      <c r="B19" s="185"/>
      <c r="C19" s="185"/>
      <c r="D19" s="185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53"/>
      <c r="U19" s="186"/>
      <c r="V19" s="186"/>
      <c r="W19" s="187"/>
      <c r="X19" s="187"/>
      <c r="Y19" s="187">
        <f t="shared" si="0"/>
        <v>0</v>
      </c>
      <c r="Z19" s="187"/>
      <c r="AA19" s="187"/>
      <c r="AB19" s="187"/>
      <c r="AC19" s="182"/>
      <c r="AD19" s="182"/>
      <c r="AE19" s="182"/>
      <c r="AF19" s="183"/>
      <c r="AH19" s="56" t="s">
        <v>59</v>
      </c>
    </row>
    <row r="20" spans="1:34" s="6" customFormat="1" ht="20.100000000000001" customHeight="1">
      <c r="A20" s="184"/>
      <c r="B20" s="185"/>
      <c r="C20" s="185"/>
      <c r="D20" s="185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53"/>
      <c r="U20" s="186"/>
      <c r="V20" s="186"/>
      <c r="W20" s="187"/>
      <c r="X20" s="187"/>
      <c r="Y20" s="187">
        <f t="shared" si="0"/>
        <v>0</v>
      </c>
      <c r="Z20" s="187"/>
      <c r="AA20" s="187"/>
      <c r="AB20" s="187"/>
      <c r="AC20" s="182"/>
      <c r="AD20" s="182"/>
      <c r="AE20" s="182"/>
      <c r="AF20" s="183"/>
      <c r="AH20" s="56" t="s">
        <v>60</v>
      </c>
    </row>
    <row r="21" spans="1:34" s="6" customFormat="1" ht="20.100000000000001" customHeight="1">
      <c r="A21" s="184"/>
      <c r="B21" s="185"/>
      <c r="C21" s="185"/>
      <c r="D21" s="185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53"/>
      <c r="U21" s="186"/>
      <c r="V21" s="186"/>
      <c r="W21" s="187"/>
      <c r="X21" s="187"/>
      <c r="Y21" s="187">
        <f t="shared" si="0"/>
        <v>0</v>
      </c>
      <c r="Z21" s="187"/>
      <c r="AA21" s="187"/>
      <c r="AB21" s="187"/>
      <c r="AC21" s="182"/>
      <c r="AD21" s="182"/>
      <c r="AE21" s="182"/>
      <c r="AF21" s="183"/>
    </row>
    <row r="22" spans="1:34" s="6" customFormat="1" ht="20.100000000000001" customHeight="1">
      <c r="A22" s="184"/>
      <c r="B22" s="185"/>
      <c r="C22" s="185"/>
      <c r="D22" s="185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53"/>
      <c r="U22" s="186"/>
      <c r="V22" s="186"/>
      <c r="W22" s="187"/>
      <c r="X22" s="187"/>
      <c r="Y22" s="187">
        <f t="shared" si="0"/>
        <v>0</v>
      </c>
      <c r="Z22" s="187"/>
      <c r="AA22" s="187"/>
      <c r="AB22" s="187"/>
      <c r="AC22" s="182"/>
      <c r="AD22" s="182"/>
      <c r="AE22" s="182"/>
      <c r="AF22" s="183"/>
      <c r="AH22" s="57" t="s">
        <v>61</v>
      </c>
    </row>
    <row r="23" spans="1:34" s="6" customFormat="1" ht="20.100000000000001" customHeight="1">
      <c r="A23" s="184"/>
      <c r="B23" s="185"/>
      <c r="C23" s="185"/>
      <c r="D23" s="185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53"/>
      <c r="U23" s="186"/>
      <c r="V23" s="186"/>
      <c r="W23" s="187"/>
      <c r="X23" s="187"/>
      <c r="Y23" s="187">
        <f t="shared" si="0"/>
        <v>0</v>
      </c>
      <c r="Z23" s="187"/>
      <c r="AA23" s="187"/>
      <c r="AB23" s="187"/>
      <c r="AC23" s="182"/>
      <c r="AD23" s="182"/>
      <c r="AE23" s="182"/>
      <c r="AF23" s="183"/>
      <c r="AH23" s="57" t="s">
        <v>62</v>
      </c>
    </row>
    <row r="24" spans="1:34" s="6" customFormat="1" ht="20.100000000000001" customHeight="1">
      <c r="A24" s="184"/>
      <c r="B24" s="185"/>
      <c r="C24" s="185"/>
      <c r="D24" s="185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53"/>
      <c r="U24" s="186"/>
      <c r="V24" s="186"/>
      <c r="W24" s="187"/>
      <c r="X24" s="187"/>
      <c r="Y24" s="187">
        <f t="shared" si="0"/>
        <v>0</v>
      </c>
      <c r="Z24" s="187"/>
      <c r="AA24" s="187"/>
      <c r="AB24" s="187"/>
      <c r="AC24" s="182"/>
      <c r="AD24" s="182"/>
      <c r="AE24" s="182"/>
      <c r="AF24" s="183"/>
      <c r="AH24" s="57" t="s">
        <v>63</v>
      </c>
    </row>
    <row r="25" spans="1:34" s="6" customFormat="1" ht="20.100000000000001" customHeight="1">
      <c r="A25" s="184"/>
      <c r="B25" s="185"/>
      <c r="C25" s="185"/>
      <c r="D25" s="185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53"/>
      <c r="U25" s="186"/>
      <c r="V25" s="186"/>
      <c r="W25" s="187"/>
      <c r="X25" s="187"/>
      <c r="Y25" s="187">
        <f t="shared" si="0"/>
        <v>0</v>
      </c>
      <c r="Z25" s="187"/>
      <c r="AA25" s="187"/>
      <c r="AB25" s="187"/>
      <c r="AC25" s="182"/>
      <c r="AD25" s="182"/>
      <c r="AE25" s="182"/>
      <c r="AF25" s="183"/>
      <c r="AH25" s="57" t="s">
        <v>64</v>
      </c>
    </row>
    <row r="26" spans="1:34" s="6" customFormat="1" ht="20.100000000000001" customHeight="1">
      <c r="A26" s="184"/>
      <c r="B26" s="185"/>
      <c r="C26" s="185"/>
      <c r="D26" s="185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53"/>
      <c r="U26" s="186"/>
      <c r="V26" s="186"/>
      <c r="W26" s="187"/>
      <c r="X26" s="187"/>
      <c r="Y26" s="187">
        <f t="shared" si="0"/>
        <v>0</v>
      </c>
      <c r="Z26" s="187"/>
      <c r="AA26" s="187"/>
      <c r="AB26" s="187"/>
      <c r="AC26" s="182"/>
      <c r="AD26" s="182"/>
      <c r="AE26" s="182"/>
      <c r="AF26" s="183"/>
    </row>
    <row r="27" spans="1:34" s="6" customFormat="1" ht="20.100000000000001" customHeight="1">
      <c r="A27" s="184"/>
      <c r="B27" s="185"/>
      <c r="C27" s="185"/>
      <c r="D27" s="18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53"/>
      <c r="U27" s="186"/>
      <c r="V27" s="186"/>
      <c r="W27" s="187"/>
      <c r="X27" s="187"/>
      <c r="Y27" s="187">
        <f t="shared" si="0"/>
        <v>0</v>
      </c>
      <c r="Z27" s="187"/>
      <c r="AA27" s="187"/>
      <c r="AB27" s="187"/>
      <c r="AC27" s="182"/>
      <c r="AD27" s="182"/>
      <c r="AE27" s="182"/>
      <c r="AF27" s="183"/>
    </row>
    <row r="28" spans="1:34" s="6" customFormat="1" ht="20.100000000000001" customHeight="1">
      <c r="A28" s="184"/>
      <c r="B28" s="185"/>
      <c r="C28" s="185"/>
      <c r="D28" s="185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53"/>
      <c r="U28" s="186"/>
      <c r="V28" s="186"/>
      <c r="W28" s="187"/>
      <c r="X28" s="187"/>
      <c r="Y28" s="187">
        <f t="shared" si="0"/>
        <v>0</v>
      </c>
      <c r="Z28" s="187"/>
      <c r="AA28" s="187"/>
      <c r="AB28" s="187"/>
      <c r="AC28" s="182"/>
      <c r="AD28" s="182"/>
      <c r="AE28" s="182"/>
      <c r="AF28" s="183"/>
    </row>
    <row r="29" spans="1:34" s="6" customFormat="1" ht="20.100000000000001" customHeight="1">
      <c r="A29" s="184"/>
      <c r="B29" s="185"/>
      <c r="C29" s="185"/>
      <c r="D29" s="185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53"/>
      <c r="U29" s="186"/>
      <c r="V29" s="186"/>
      <c r="W29" s="187"/>
      <c r="X29" s="187"/>
      <c r="Y29" s="187">
        <f t="shared" si="0"/>
        <v>0</v>
      </c>
      <c r="Z29" s="187"/>
      <c r="AA29" s="187"/>
      <c r="AB29" s="187"/>
      <c r="AC29" s="182"/>
      <c r="AD29" s="182"/>
      <c r="AE29" s="182"/>
      <c r="AF29" s="183"/>
    </row>
    <row r="30" spans="1:34" s="6" customFormat="1" ht="20.100000000000001" customHeight="1">
      <c r="A30" s="184"/>
      <c r="B30" s="185"/>
      <c r="C30" s="185"/>
      <c r="D30" s="185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53"/>
      <c r="U30" s="186"/>
      <c r="V30" s="186"/>
      <c r="W30" s="187"/>
      <c r="X30" s="187"/>
      <c r="Y30" s="187">
        <f t="shared" si="0"/>
        <v>0</v>
      </c>
      <c r="Z30" s="187"/>
      <c r="AA30" s="187"/>
      <c r="AB30" s="187"/>
      <c r="AC30" s="182"/>
      <c r="AD30" s="182"/>
      <c r="AE30" s="182"/>
      <c r="AF30" s="183"/>
    </row>
    <row r="31" spans="1:34" s="6" customFormat="1" ht="20.100000000000001" customHeight="1">
      <c r="A31" s="184"/>
      <c r="B31" s="185"/>
      <c r="C31" s="185"/>
      <c r="D31" s="185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53"/>
      <c r="U31" s="186"/>
      <c r="V31" s="186"/>
      <c r="W31" s="187"/>
      <c r="X31" s="187"/>
      <c r="Y31" s="187">
        <f t="shared" si="0"/>
        <v>0</v>
      </c>
      <c r="Z31" s="187"/>
      <c r="AA31" s="187"/>
      <c r="AB31" s="187"/>
      <c r="AC31" s="182"/>
      <c r="AD31" s="182"/>
      <c r="AE31" s="182"/>
      <c r="AF31" s="183"/>
    </row>
    <row r="32" spans="1:34" s="6" customFormat="1" ht="20.100000000000001" customHeight="1">
      <c r="A32" s="184"/>
      <c r="B32" s="185"/>
      <c r="C32" s="185"/>
      <c r="D32" s="18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53"/>
      <c r="U32" s="186"/>
      <c r="V32" s="186"/>
      <c r="W32" s="187"/>
      <c r="X32" s="187"/>
      <c r="Y32" s="187">
        <f t="shared" si="0"/>
        <v>0</v>
      </c>
      <c r="Z32" s="187"/>
      <c r="AA32" s="187"/>
      <c r="AB32" s="187"/>
      <c r="AC32" s="182"/>
      <c r="AD32" s="182"/>
      <c r="AE32" s="182"/>
      <c r="AF32" s="183"/>
    </row>
    <row r="33" spans="1:32" s="6" customFormat="1" ht="20.100000000000001" customHeight="1">
      <c r="A33" s="184"/>
      <c r="B33" s="185"/>
      <c r="C33" s="185"/>
      <c r="D33" s="185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53"/>
      <c r="U33" s="186"/>
      <c r="V33" s="186"/>
      <c r="W33" s="187"/>
      <c r="X33" s="187"/>
      <c r="Y33" s="187">
        <f t="shared" si="0"/>
        <v>0</v>
      </c>
      <c r="Z33" s="187"/>
      <c r="AA33" s="187"/>
      <c r="AB33" s="187"/>
      <c r="AC33" s="182"/>
      <c r="AD33" s="182"/>
      <c r="AE33" s="182"/>
      <c r="AF33" s="183"/>
    </row>
    <row r="34" spans="1:32" s="6" customFormat="1" ht="20.100000000000001" customHeight="1">
      <c r="A34" s="184"/>
      <c r="B34" s="185"/>
      <c r="C34" s="185"/>
      <c r="D34" s="185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53"/>
      <c r="U34" s="186"/>
      <c r="V34" s="186"/>
      <c r="W34" s="187"/>
      <c r="X34" s="187"/>
      <c r="Y34" s="187">
        <f t="shared" si="0"/>
        <v>0</v>
      </c>
      <c r="Z34" s="187"/>
      <c r="AA34" s="187"/>
      <c r="AB34" s="187"/>
      <c r="AC34" s="182"/>
      <c r="AD34" s="182"/>
      <c r="AE34" s="182"/>
      <c r="AF34" s="183"/>
    </row>
    <row r="35" spans="1:32" s="6" customFormat="1" ht="20.100000000000001" customHeight="1">
      <c r="A35" s="184"/>
      <c r="B35" s="185"/>
      <c r="C35" s="185"/>
      <c r="D35" s="185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53"/>
      <c r="U35" s="186"/>
      <c r="V35" s="186"/>
      <c r="W35" s="187"/>
      <c r="X35" s="187"/>
      <c r="Y35" s="187">
        <f t="shared" si="0"/>
        <v>0</v>
      </c>
      <c r="Z35" s="187"/>
      <c r="AA35" s="187"/>
      <c r="AB35" s="187"/>
      <c r="AC35" s="182"/>
      <c r="AD35" s="182"/>
      <c r="AE35" s="182"/>
      <c r="AF35" s="183"/>
    </row>
    <row r="36" spans="1:32" s="6" customFormat="1" ht="20.100000000000001" customHeight="1">
      <c r="A36" s="184"/>
      <c r="B36" s="185"/>
      <c r="C36" s="185"/>
      <c r="D36" s="185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53"/>
      <c r="U36" s="186"/>
      <c r="V36" s="186"/>
      <c r="W36" s="187"/>
      <c r="X36" s="187"/>
      <c r="Y36" s="187">
        <f t="shared" si="0"/>
        <v>0</v>
      </c>
      <c r="Z36" s="187"/>
      <c r="AA36" s="187"/>
      <c r="AB36" s="187"/>
      <c r="AC36" s="182"/>
      <c r="AD36" s="182"/>
      <c r="AE36" s="182"/>
      <c r="AF36" s="183"/>
    </row>
    <row r="37" spans="1:32" s="6" customFormat="1" ht="20.100000000000001" customHeight="1">
      <c r="A37" s="184"/>
      <c r="B37" s="185"/>
      <c r="C37" s="185"/>
      <c r="D37" s="18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53"/>
      <c r="U37" s="186"/>
      <c r="V37" s="186"/>
      <c r="W37" s="187"/>
      <c r="X37" s="187"/>
      <c r="Y37" s="187">
        <f t="shared" si="0"/>
        <v>0</v>
      </c>
      <c r="Z37" s="187"/>
      <c r="AA37" s="187"/>
      <c r="AB37" s="187"/>
      <c r="AC37" s="182"/>
      <c r="AD37" s="182"/>
      <c r="AE37" s="182"/>
      <c r="AF37" s="183"/>
    </row>
    <row r="38" spans="1:32" s="6" customFormat="1" ht="20.100000000000001" customHeight="1">
      <c r="A38" s="184"/>
      <c r="B38" s="185"/>
      <c r="C38" s="185"/>
      <c r="D38" s="185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53"/>
      <c r="U38" s="186"/>
      <c r="V38" s="186"/>
      <c r="W38" s="187"/>
      <c r="X38" s="187"/>
      <c r="Y38" s="187">
        <f t="shared" si="0"/>
        <v>0</v>
      </c>
      <c r="Z38" s="187"/>
      <c r="AA38" s="187"/>
      <c r="AB38" s="187"/>
      <c r="AC38" s="182"/>
      <c r="AD38" s="182"/>
      <c r="AE38" s="182"/>
      <c r="AF38" s="183"/>
    </row>
    <row r="39" spans="1:32" s="6" customFormat="1" ht="20.100000000000001" customHeight="1">
      <c r="A39" s="184"/>
      <c r="B39" s="185"/>
      <c r="C39" s="185"/>
      <c r="D39" s="185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53"/>
      <c r="U39" s="186"/>
      <c r="V39" s="186"/>
      <c r="W39" s="187"/>
      <c r="X39" s="187"/>
      <c r="Y39" s="187">
        <f t="shared" si="0"/>
        <v>0</v>
      </c>
      <c r="Z39" s="187"/>
      <c r="AA39" s="187"/>
      <c r="AB39" s="187"/>
      <c r="AC39" s="182"/>
      <c r="AD39" s="182"/>
      <c r="AE39" s="182"/>
      <c r="AF39" s="183"/>
    </row>
    <row r="40" spans="1:32" s="6" customFormat="1" ht="20.100000000000001" customHeight="1">
      <c r="A40" s="184"/>
      <c r="B40" s="185"/>
      <c r="C40" s="185"/>
      <c r="D40" s="185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53"/>
      <c r="U40" s="186"/>
      <c r="V40" s="186"/>
      <c r="W40" s="187"/>
      <c r="X40" s="187"/>
      <c r="Y40" s="187">
        <f t="shared" si="0"/>
        <v>0</v>
      </c>
      <c r="Z40" s="187"/>
      <c r="AA40" s="187"/>
      <c r="AB40" s="187"/>
      <c r="AC40" s="182"/>
      <c r="AD40" s="182"/>
      <c r="AE40" s="182"/>
      <c r="AF40" s="183"/>
    </row>
    <row r="41" spans="1:32" s="6" customFormat="1" ht="20.100000000000001" customHeight="1">
      <c r="A41" s="184"/>
      <c r="B41" s="185"/>
      <c r="C41" s="185"/>
      <c r="D41" s="185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53"/>
      <c r="U41" s="186"/>
      <c r="V41" s="186"/>
      <c r="W41" s="187"/>
      <c r="X41" s="187"/>
      <c r="Y41" s="187">
        <f t="shared" si="0"/>
        <v>0</v>
      </c>
      <c r="Z41" s="187"/>
      <c r="AA41" s="187"/>
      <c r="AB41" s="187"/>
      <c r="AC41" s="182"/>
      <c r="AD41" s="182"/>
      <c r="AE41" s="182"/>
      <c r="AF41" s="183"/>
    </row>
    <row r="42" spans="1:32" ht="9.9499999999999993" customHeight="1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3" t="s">
        <v>32</v>
      </c>
      <c r="U42" s="164"/>
      <c r="V42" s="164"/>
      <c r="W42" s="164"/>
      <c r="X42" s="164"/>
      <c r="Y42" s="187">
        <f>SUM(Y17:AB41)</f>
        <v>0</v>
      </c>
      <c r="Z42" s="187"/>
      <c r="AA42" s="187"/>
      <c r="AB42" s="190"/>
      <c r="AC42" s="191"/>
      <c r="AD42" s="192"/>
      <c r="AE42" s="192"/>
      <c r="AF42" s="193"/>
    </row>
    <row r="43" spans="1:32" ht="11.25" customHeight="1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62"/>
      <c r="N43" s="199"/>
      <c r="O43" s="199"/>
      <c r="P43" s="199"/>
      <c r="Q43" s="199"/>
      <c r="R43" s="199"/>
      <c r="S43" s="162"/>
      <c r="T43" s="163"/>
      <c r="U43" s="164"/>
      <c r="V43" s="164"/>
      <c r="W43" s="164"/>
      <c r="X43" s="164"/>
      <c r="Y43" s="187"/>
      <c r="Z43" s="187"/>
      <c r="AA43" s="187"/>
      <c r="AB43" s="190"/>
      <c r="AC43" s="194"/>
      <c r="AD43" s="162"/>
      <c r="AE43" s="162"/>
      <c r="AF43" s="195"/>
    </row>
    <row r="44" spans="1:32" ht="20.100000000000001" customHeight="1">
      <c r="A44" s="200" t="s">
        <v>47</v>
      </c>
      <c r="B44" s="200"/>
      <c r="C44" s="200"/>
      <c r="D44" s="200"/>
      <c r="E44" s="141"/>
      <c r="F44" s="141"/>
      <c r="G44" s="141"/>
      <c r="H44" s="141"/>
      <c r="I44" s="141"/>
      <c r="J44" s="141"/>
      <c r="K44" s="141"/>
      <c r="L44" s="141"/>
      <c r="M44" s="162"/>
      <c r="N44" s="199"/>
      <c r="O44" s="199"/>
      <c r="P44" s="199"/>
      <c r="Q44" s="199"/>
      <c r="R44" s="199"/>
      <c r="S44" s="162"/>
      <c r="T44" s="188" t="s">
        <v>33</v>
      </c>
      <c r="U44" s="189"/>
      <c r="V44" s="189"/>
      <c r="W44" s="47">
        <v>10</v>
      </c>
      <c r="X44" s="48" t="s">
        <v>35</v>
      </c>
      <c r="Y44" s="187">
        <f>Y42*W44/100</f>
        <v>0</v>
      </c>
      <c r="Z44" s="187"/>
      <c r="AA44" s="187"/>
      <c r="AB44" s="190"/>
      <c r="AC44" s="194"/>
      <c r="AD44" s="162"/>
      <c r="AE44" s="162"/>
      <c r="AF44" s="195"/>
    </row>
    <row r="45" spans="1:32" ht="20.100000000000001" customHeight="1">
      <c r="A45" s="200"/>
      <c r="B45" s="200"/>
      <c r="C45" s="200"/>
      <c r="D45" s="200"/>
      <c r="E45" s="141"/>
      <c r="F45" s="141"/>
      <c r="G45" s="141"/>
      <c r="H45" s="141"/>
      <c r="I45" s="141"/>
      <c r="J45" s="141"/>
      <c r="K45" s="141"/>
      <c r="L45" s="141"/>
      <c r="M45" s="162"/>
      <c r="N45" s="199"/>
      <c r="O45" s="199"/>
      <c r="P45" s="199"/>
      <c r="Q45" s="199"/>
      <c r="R45" s="199"/>
      <c r="S45" s="162"/>
      <c r="T45" s="163" t="s">
        <v>34</v>
      </c>
      <c r="U45" s="164"/>
      <c r="V45" s="164"/>
      <c r="W45" s="164"/>
      <c r="X45" s="164"/>
      <c r="Y45" s="187">
        <f>Y42+Y44</f>
        <v>0</v>
      </c>
      <c r="Z45" s="187"/>
      <c r="AA45" s="187"/>
      <c r="AB45" s="190"/>
      <c r="AC45" s="196"/>
      <c r="AD45" s="197"/>
      <c r="AE45" s="197"/>
      <c r="AF45" s="198"/>
    </row>
    <row r="46" spans="1:32" ht="18" customHeight="1"/>
    <row r="47" spans="1:32" ht="18" customHeight="1"/>
    <row r="48" spans="1:32" ht="18" customHeight="1"/>
  </sheetData>
  <mergeCells count="244">
    <mergeCell ref="T44:V44"/>
    <mergeCell ref="Y44:AB44"/>
    <mergeCell ref="T45:X45"/>
    <mergeCell ref="Y45:AB45"/>
    <mergeCell ref="AC41:AF41"/>
    <mergeCell ref="A42:S42"/>
    <mergeCell ref="T42:X43"/>
    <mergeCell ref="Y42:AB43"/>
    <mergeCell ref="AC42:AF45"/>
    <mergeCell ref="A43:M43"/>
    <mergeCell ref="N43:R45"/>
    <mergeCell ref="S43:S45"/>
    <mergeCell ref="A44:D45"/>
    <mergeCell ref="E44:M45"/>
    <mergeCell ref="A41:B41"/>
    <mergeCell ref="C41:D41"/>
    <mergeCell ref="E41:S41"/>
    <mergeCell ref="U41:V41"/>
    <mergeCell ref="W41:X41"/>
    <mergeCell ref="Y41:AB41"/>
    <mergeCell ref="AC39:AF39"/>
    <mergeCell ref="A40:B40"/>
    <mergeCell ref="C40:D40"/>
    <mergeCell ref="E40:S40"/>
    <mergeCell ref="U40:V40"/>
    <mergeCell ref="W40:X40"/>
    <mergeCell ref="Y40:AB40"/>
    <mergeCell ref="AC40:AF40"/>
    <mergeCell ref="A39:B39"/>
    <mergeCell ref="C39:D39"/>
    <mergeCell ref="E39:S39"/>
    <mergeCell ref="U39:V39"/>
    <mergeCell ref="W39:X39"/>
    <mergeCell ref="Y39:AB39"/>
    <mergeCell ref="AC37:AF37"/>
    <mergeCell ref="A38:B38"/>
    <mergeCell ref="C38:D38"/>
    <mergeCell ref="E38:S38"/>
    <mergeCell ref="U38:V38"/>
    <mergeCell ref="W38:X38"/>
    <mergeCell ref="Y38:AB38"/>
    <mergeCell ref="AC38:AF38"/>
    <mergeCell ref="A37:B37"/>
    <mergeCell ref="C37:D37"/>
    <mergeCell ref="E37:S37"/>
    <mergeCell ref="U37:V37"/>
    <mergeCell ref="W37:X37"/>
    <mergeCell ref="Y37:AB37"/>
    <mergeCell ref="AC35:AF35"/>
    <mergeCell ref="A36:B36"/>
    <mergeCell ref="C36:D36"/>
    <mergeCell ref="E36:S36"/>
    <mergeCell ref="U36:V36"/>
    <mergeCell ref="W36:X36"/>
    <mergeCell ref="Y36:AB36"/>
    <mergeCell ref="AC36:AF36"/>
    <mergeCell ref="A35:B35"/>
    <mergeCell ref="C35:D35"/>
    <mergeCell ref="E35:S35"/>
    <mergeCell ref="U35:V35"/>
    <mergeCell ref="W35:X35"/>
    <mergeCell ref="Y35:AB35"/>
    <mergeCell ref="AC33:AF33"/>
    <mergeCell ref="A34:B34"/>
    <mergeCell ref="C34:D34"/>
    <mergeCell ref="E34:S34"/>
    <mergeCell ref="U34:V34"/>
    <mergeCell ref="W34:X34"/>
    <mergeCell ref="Y34:AB34"/>
    <mergeCell ref="AC34:AF34"/>
    <mergeCell ref="A33:B33"/>
    <mergeCell ref="C33:D33"/>
    <mergeCell ref="E33:S33"/>
    <mergeCell ref="U33:V33"/>
    <mergeCell ref="W33:X33"/>
    <mergeCell ref="Y33:AB33"/>
    <mergeCell ref="AC31:AF31"/>
    <mergeCell ref="A32:B32"/>
    <mergeCell ref="C32:D32"/>
    <mergeCell ref="E32:S32"/>
    <mergeCell ref="U32:V32"/>
    <mergeCell ref="W32:X32"/>
    <mergeCell ref="Y32:AB32"/>
    <mergeCell ref="AC32:AF32"/>
    <mergeCell ref="A31:B31"/>
    <mergeCell ref="C31:D31"/>
    <mergeCell ref="E31:S31"/>
    <mergeCell ref="U31:V31"/>
    <mergeCell ref="W31:X31"/>
    <mergeCell ref="Y31:AB31"/>
    <mergeCell ref="AC29:AF29"/>
    <mergeCell ref="A30:B30"/>
    <mergeCell ref="C30:D30"/>
    <mergeCell ref="E30:S30"/>
    <mergeCell ref="U30:V30"/>
    <mergeCell ref="W30:X30"/>
    <mergeCell ref="Y30:AB30"/>
    <mergeCell ref="AC30:AF30"/>
    <mergeCell ref="A29:B29"/>
    <mergeCell ref="C29:D29"/>
    <mergeCell ref="E29:S29"/>
    <mergeCell ref="U29:V29"/>
    <mergeCell ref="W29:X29"/>
    <mergeCell ref="Y29:AB29"/>
    <mergeCell ref="AC27:AF27"/>
    <mergeCell ref="A28:B28"/>
    <mergeCell ref="C28:D28"/>
    <mergeCell ref="E28:S28"/>
    <mergeCell ref="U28:V28"/>
    <mergeCell ref="W28:X28"/>
    <mergeCell ref="Y28:AB28"/>
    <mergeCell ref="AC28:AF28"/>
    <mergeCell ref="A27:B27"/>
    <mergeCell ref="C27:D27"/>
    <mergeCell ref="E27:S27"/>
    <mergeCell ref="U27:V27"/>
    <mergeCell ref="W27:X27"/>
    <mergeCell ref="Y27:AB27"/>
    <mergeCell ref="AC25:AF25"/>
    <mergeCell ref="A26:B26"/>
    <mergeCell ref="C26:D26"/>
    <mergeCell ref="E26:S26"/>
    <mergeCell ref="U26:V26"/>
    <mergeCell ref="W26:X26"/>
    <mergeCell ref="Y26:AB26"/>
    <mergeCell ref="AC26:AF26"/>
    <mergeCell ref="A25:B25"/>
    <mergeCell ref="C25:D25"/>
    <mergeCell ref="E25:S25"/>
    <mergeCell ref="U25:V25"/>
    <mergeCell ref="W25:X25"/>
    <mergeCell ref="Y25:AB25"/>
    <mergeCell ref="AC23:AF23"/>
    <mergeCell ref="A24:B24"/>
    <mergeCell ref="C24:D24"/>
    <mergeCell ref="E24:S24"/>
    <mergeCell ref="U24:V24"/>
    <mergeCell ref="W24:X24"/>
    <mergeCell ref="Y24:AB24"/>
    <mergeCell ref="AC24:AF24"/>
    <mergeCell ref="A23:B23"/>
    <mergeCell ref="C23:D23"/>
    <mergeCell ref="E23:S23"/>
    <mergeCell ref="U23:V23"/>
    <mergeCell ref="W23:X23"/>
    <mergeCell ref="Y23:AB23"/>
    <mergeCell ref="AC21:AF21"/>
    <mergeCell ref="A22:B22"/>
    <mergeCell ref="C22:D22"/>
    <mergeCell ref="E22:S22"/>
    <mergeCell ref="U22:V22"/>
    <mergeCell ref="W22:X22"/>
    <mergeCell ref="Y22:AB22"/>
    <mergeCell ref="AC22:AF22"/>
    <mergeCell ref="A21:B21"/>
    <mergeCell ref="C21:D21"/>
    <mergeCell ref="E21:S21"/>
    <mergeCell ref="U21:V21"/>
    <mergeCell ref="W21:X21"/>
    <mergeCell ref="Y21:AB21"/>
    <mergeCell ref="AC19:AF19"/>
    <mergeCell ref="A20:B20"/>
    <mergeCell ref="C20:D20"/>
    <mergeCell ref="E20:S20"/>
    <mergeCell ref="U20:V20"/>
    <mergeCell ref="W20:X20"/>
    <mergeCell ref="Y20:AB20"/>
    <mergeCell ref="AC20:AF20"/>
    <mergeCell ref="A19:B19"/>
    <mergeCell ref="C19:D19"/>
    <mergeCell ref="E19:S19"/>
    <mergeCell ref="U19:V19"/>
    <mergeCell ref="W19:X19"/>
    <mergeCell ref="Y19:AB19"/>
    <mergeCell ref="AC17:AF17"/>
    <mergeCell ref="A18:B18"/>
    <mergeCell ref="C18:D18"/>
    <mergeCell ref="E18:S18"/>
    <mergeCell ref="U18:V18"/>
    <mergeCell ref="W18:X18"/>
    <mergeCell ref="Y18:AB18"/>
    <mergeCell ref="AC18:AF18"/>
    <mergeCell ref="A17:B17"/>
    <mergeCell ref="C17:D17"/>
    <mergeCell ref="E17:S17"/>
    <mergeCell ref="U17:V17"/>
    <mergeCell ref="W17:X17"/>
    <mergeCell ref="Y17:AB17"/>
    <mergeCell ref="A15:AF15"/>
    <mergeCell ref="A16:B16"/>
    <mergeCell ref="C16:D16"/>
    <mergeCell ref="E16:S16"/>
    <mergeCell ref="U16:V16"/>
    <mergeCell ref="W16:X16"/>
    <mergeCell ref="Y16:AB16"/>
    <mergeCell ref="AC16:AF16"/>
    <mergeCell ref="I12:R14"/>
    <mergeCell ref="V12:W12"/>
    <mergeCell ref="X12:Y12"/>
    <mergeCell ref="AA12:AF12"/>
    <mergeCell ref="V13:W13"/>
    <mergeCell ref="X13:AF13"/>
    <mergeCell ref="V14:W14"/>
    <mergeCell ref="X14:AF14"/>
    <mergeCell ref="K10:R10"/>
    <mergeCell ref="V10:Z10"/>
    <mergeCell ref="AA10:AF10"/>
    <mergeCell ref="I11:J11"/>
    <mergeCell ref="K11:R11"/>
    <mergeCell ref="V11:Z11"/>
    <mergeCell ref="AA11:AF11"/>
    <mergeCell ref="A8:AF8"/>
    <mergeCell ref="A9:H14"/>
    <mergeCell ref="I9:J9"/>
    <mergeCell ref="K9:R9"/>
    <mergeCell ref="S9:S14"/>
    <mergeCell ref="T9:U14"/>
    <mergeCell ref="V9:Z9"/>
    <mergeCell ref="AB9:AC9"/>
    <mergeCell ref="AE9:AF9"/>
    <mergeCell ref="I10:J10"/>
    <mergeCell ref="AE5:AF6"/>
    <mergeCell ref="A6:R6"/>
    <mergeCell ref="A7:G7"/>
    <mergeCell ref="I7:P7"/>
    <mergeCell ref="Q7:R7"/>
    <mergeCell ref="T7:U7"/>
    <mergeCell ref="V7:AF7"/>
    <mergeCell ref="H4:L4"/>
    <mergeCell ref="M4:R4"/>
    <mergeCell ref="A5:G5"/>
    <mergeCell ref="H5:R5"/>
    <mergeCell ref="T5:U6"/>
    <mergeCell ref="V5:AD6"/>
    <mergeCell ref="B1:M1"/>
    <mergeCell ref="N1:Q1"/>
    <mergeCell ref="R1:S1"/>
    <mergeCell ref="U1:V1"/>
    <mergeCell ref="B2:G2"/>
    <mergeCell ref="H2:L2"/>
    <mergeCell ref="M2:N2"/>
    <mergeCell ref="T2:U4"/>
    <mergeCell ref="V2:AF4"/>
    <mergeCell ref="A4:G4"/>
  </mergeCells>
  <phoneticPr fontId="1"/>
  <dataValidations count="4">
    <dataValidation imeMode="halfKatakana" allowBlank="1" showInputMessage="1" showErrorMessage="1" sqref="X13:AF13"/>
    <dataValidation type="list" errorStyle="information" allowBlank="1" showInputMessage="1" showErrorMessage="1" sqref="AA9 AD9">
      <formula1>"〇"</formula1>
    </dataValidation>
    <dataValidation type="list" errorStyle="information" allowBlank="1" showInputMessage="1" showErrorMessage="1" sqref="X12:Y12">
      <formula1>"(普通),(当座)"</formula1>
    </dataValidation>
    <dataValidation imeMode="halfAlpha" allowBlank="1" showInputMessage="1" showErrorMessage="1" sqref="T1 W1 Y1 AA1 AC1 AE1 A17:D41 H4 M4 U17:X41 Y17:AB45 V7:AF7 AA12:AF12 H7 K9:K11"/>
  </dataValidations>
  <pageMargins left="0.55118110236220474" right="0.39370078740157483" top="0.94" bottom="0.2" header="0.51" footer="0.2"/>
  <pageSetup paperSize="8" orientation="landscape" r:id="rId1"/>
  <headerFooter>
    <oddHeader>&amp;C&amp;"-,太字"&amp;24&amp;A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N36"/>
  <sheetViews>
    <sheetView showGridLines="0" view="pageBreakPreview" zoomScale="75" zoomScaleNormal="75" zoomScaleSheetLayoutView="100" workbookViewId="0">
      <pane xSplit="2" ySplit="6" topLeftCell="C16" activePane="bottomRight" state="frozenSplit"/>
      <selection activeCell="Y17" sqref="Y17:AB17"/>
      <selection pane="topRight" activeCell="Y17" sqref="Y17:AB17"/>
      <selection pane="bottomLeft" activeCell="Y17" sqref="Y17:AB17"/>
      <selection pane="bottomRight" activeCell="AL27" sqref="AL27"/>
    </sheetView>
  </sheetViews>
  <sheetFormatPr defaultColWidth="5.625" defaultRowHeight="24.95" customHeight="1"/>
  <cols>
    <col min="1" max="1" width="16.75" style="81" customWidth="1"/>
    <col min="2" max="2" width="17.5" style="81" customWidth="1"/>
    <col min="3" max="33" width="4.125" style="81" customWidth="1"/>
    <col min="34" max="34" width="7.5" style="81" customWidth="1"/>
    <col min="35" max="35" width="5.625" style="81" customWidth="1"/>
    <col min="36" max="36" width="10.75" style="81" customWidth="1"/>
    <col min="37" max="37" width="11.625" style="81" customWidth="1"/>
    <col min="38" max="38" width="18.25" style="81" customWidth="1"/>
    <col min="39" max="39" width="16.625" style="81" customWidth="1"/>
    <col min="40" max="16384" width="5.625" style="81"/>
  </cols>
  <sheetData>
    <row r="1" spans="1:38" ht="24.95" customHeight="1">
      <c r="A1" s="306" t="s">
        <v>65</v>
      </c>
      <c r="B1" s="80">
        <v>44378</v>
      </c>
      <c r="H1" s="80"/>
      <c r="I1" s="80"/>
      <c r="J1" s="80"/>
      <c r="K1" s="80"/>
      <c r="P1" s="56" t="s">
        <v>83</v>
      </c>
      <c r="AC1" s="202"/>
      <c r="AD1" s="202"/>
      <c r="AE1" s="202"/>
      <c r="AF1" s="202"/>
      <c r="AG1" s="202"/>
      <c r="AH1" s="82"/>
      <c r="AI1" s="82"/>
      <c r="AJ1" s="83"/>
    </row>
    <row r="2" spans="1:38" ht="24.95" customHeight="1">
      <c r="A2" s="307" t="s">
        <v>66</v>
      </c>
      <c r="B2" s="80">
        <v>44408</v>
      </c>
      <c r="K2" s="80"/>
      <c r="L2" s="80"/>
      <c r="M2" s="80"/>
      <c r="AC2" s="202"/>
      <c r="AD2" s="202"/>
      <c r="AE2" s="202"/>
      <c r="AF2" s="202"/>
      <c r="AG2" s="202"/>
      <c r="AH2" s="82"/>
      <c r="AI2" s="82"/>
    </row>
    <row r="3" spans="1:38" s="84" customFormat="1" ht="24.95" customHeight="1">
      <c r="A3" s="203" t="s">
        <v>78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</row>
    <row r="4" spans="1:38" s="85" customFormat="1" ht="24.9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</row>
    <row r="5" spans="1:38" s="85" customFormat="1" ht="24.95" customHeight="1">
      <c r="A5" s="201" t="s">
        <v>67</v>
      </c>
      <c r="B5" s="201" t="s">
        <v>68</v>
      </c>
      <c r="C5" s="90">
        <f>DATE(YEAR($B$1),MONTH($B$1),1)</f>
        <v>44378</v>
      </c>
      <c r="D5" s="90">
        <f t="shared" ref="D5:AG5" si="0">C5+1</f>
        <v>44379</v>
      </c>
      <c r="E5" s="90">
        <f t="shared" si="0"/>
        <v>44380</v>
      </c>
      <c r="F5" s="90">
        <f t="shared" si="0"/>
        <v>44381</v>
      </c>
      <c r="G5" s="90">
        <f t="shared" si="0"/>
        <v>44382</v>
      </c>
      <c r="H5" s="90">
        <f t="shared" si="0"/>
        <v>44383</v>
      </c>
      <c r="I5" s="90">
        <f t="shared" si="0"/>
        <v>44384</v>
      </c>
      <c r="J5" s="90">
        <f t="shared" si="0"/>
        <v>44385</v>
      </c>
      <c r="K5" s="90">
        <f t="shared" si="0"/>
        <v>44386</v>
      </c>
      <c r="L5" s="90">
        <f t="shared" si="0"/>
        <v>44387</v>
      </c>
      <c r="M5" s="90">
        <f t="shared" si="0"/>
        <v>44388</v>
      </c>
      <c r="N5" s="90">
        <f t="shared" si="0"/>
        <v>44389</v>
      </c>
      <c r="O5" s="90">
        <f t="shared" si="0"/>
        <v>44390</v>
      </c>
      <c r="P5" s="90">
        <f t="shared" si="0"/>
        <v>44391</v>
      </c>
      <c r="Q5" s="90">
        <f t="shared" si="0"/>
        <v>44392</v>
      </c>
      <c r="R5" s="90">
        <f t="shared" si="0"/>
        <v>44393</v>
      </c>
      <c r="S5" s="90">
        <f t="shared" si="0"/>
        <v>44394</v>
      </c>
      <c r="T5" s="90">
        <f t="shared" si="0"/>
        <v>44395</v>
      </c>
      <c r="U5" s="90">
        <f t="shared" si="0"/>
        <v>44396</v>
      </c>
      <c r="V5" s="90">
        <f t="shared" si="0"/>
        <v>44397</v>
      </c>
      <c r="W5" s="90">
        <f t="shared" si="0"/>
        <v>44398</v>
      </c>
      <c r="X5" s="90">
        <f t="shared" si="0"/>
        <v>44399</v>
      </c>
      <c r="Y5" s="90">
        <f t="shared" si="0"/>
        <v>44400</v>
      </c>
      <c r="Z5" s="90">
        <f t="shared" si="0"/>
        <v>44401</v>
      </c>
      <c r="AA5" s="90">
        <f t="shared" si="0"/>
        <v>44402</v>
      </c>
      <c r="AB5" s="90">
        <f t="shared" si="0"/>
        <v>44403</v>
      </c>
      <c r="AC5" s="90">
        <f t="shared" si="0"/>
        <v>44404</v>
      </c>
      <c r="AD5" s="90">
        <f t="shared" si="0"/>
        <v>44405</v>
      </c>
      <c r="AE5" s="90">
        <f t="shared" si="0"/>
        <v>44406</v>
      </c>
      <c r="AF5" s="90">
        <f t="shared" si="0"/>
        <v>44407</v>
      </c>
      <c r="AG5" s="90">
        <f t="shared" si="0"/>
        <v>44408</v>
      </c>
      <c r="AH5" s="201" t="s">
        <v>69</v>
      </c>
      <c r="AI5" s="201" t="s">
        <v>70</v>
      </c>
      <c r="AJ5" s="201" t="s">
        <v>71</v>
      </c>
      <c r="AK5" s="201" t="s">
        <v>72</v>
      </c>
      <c r="AL5" s="201" t="s">
        <v>73</v>
      </c>
    </row>
    <row r="6" spans="1:38" s="86" customFormat="1" ht="27" customHeight="1">
      <c r="A6" s="201"/>
      <c r="B6" s="201"/>
      <c r="C6" s="91" t="str">
        <f t="shared" ref="C6:AG6" si="1">TEXT(C5,"aaa")</f>
        <v>木</v>
      </c>
      <c r="D6" s="91" t="str">
        <f t="shared" si="1"/>
        <v>金</v>
      </c>
      <c r="E6" s="91" t="str">
        <f t="shared" si="1"/>
        <v>土</v>
      </c>
      <c r="F6" s="91" t="str">
        <f t="shared" si="1"/>
        <v>日</v>
      </c>
      <c r="G6" s="91" t="str">
        <f t="shared" si="1"/>
        <v>月</v>
      </c>
      <c r="H6" s="91" t="str">
        <f t="shared" si="1"/>
        <v>火</v>
      </c>
      <c r="I6" s="91" t="str">
        <f t="shared" si="1"/>
        <v>水</v>
      </c>
      <c r="J6" s="91" t="str">
        <f t="shared" si="1"/>
        <v>木</v>
      </c>
      <c r="K6" s="91" t="str">
        <f t="shared" si="1"/>
        <v>金</v>
      </c>
      <c r="L6" s="91" t="str">
        <f t="shared" si="1"/>
        <v>土</v>
      </c>
      <c r="M6" s="91" t="str">
        <f t="shared" si="1"/>
        <v>日</v>
      </c>
      <c r="N6" s="91" t="str">
        <f t="shared" si="1"/>
        <v>月</v>
      </c>
      <c r="O6" s="91" t="str">
        <f t="shared" si="1"/>
        <v>火</v>
      </c>
      <c r="P6" s="91" t="str">
        <f t="shared" si="1"/>
        <v>水</v>
      </c>
      <c r="Q6" s="91" t="str">
        <f t="shared" si="1"/>
        <v>木</v>
      </c>
      <c r="R6" s="91" t="str">
        <f t="shared" si="1"/>
        <v>金</v>
      </c>
      <c r="S6" s="91" t="str">
        <f t="shared" si="1"/>
        <v>土</v>
      </c>
      <c r="T6" s="91" t="str">
        <f t="shared" si="1"/>
        <v>日</v>
      </c>
      <c r="U6" s="91" t="str">
        <f t="shared" si="1"/>
        <v>月</v>
      </c>
      <c r="V6" s="91" t="str">
        <f t="shared" si="1"/>
        <v>火</v>
      </c>
      <c r="W6" s="91" t="str">
        <f t="shared" si="1"/>
        <v>水</v>
      </c>
      <c r="X6" s="91" t="str">
        <f t="shared" si="1"/>
        <v>木</v>
      </c>
      <c r="Y6" s="91" t="str">
        <f t="shared" si="1"/>
        <v>金</v>
      </c>
      <c r="Z6" s="91" t="str">
        <f t="shared" si="1"/>
        <v>土</v>
      </c>
      <c r="AA6" s="91" t="str">
        <f t="shared" si="1"/>
        <v>日</v>
      </c>
      <c r="AB6" s="91" t="str">
        <f t="shared" si="1"/>
        <v>月</v>
      </c>
      <c r="AC6" s="91" t="str">
        <f t="shared" si="1"/>
        <v>火</v>
      </c>
      <c r="AD6" s="91" t="str">
        <f t="shared" si="1"/>
        <v>水</v>
      </c>
      <c r="AE6" s="91" t="str">
        <f t="shared" si="1"/>
        <v>木</v>
      </c>
      <c r="AF6" s="91" t="str">
        <f t="shared" si="1"/>
        <v>金</v>
      </c>
      <c r="AG6" s="91" t="str">
        <f t="shared" si="1"/>
        <v>土</v>
      </c>
      <c r="AH6" s="201"/>
      <c r="AI6" s="201"/>
      <c r="AJ6" s="201"/>
      <c r="AK6" s="201"/>
      <c r="AL6" s="201"/>
    </row>
    <row r="7" spans="1:38" s="87" customFormat="1" ht="27" customHeight="1">
      <c r="A7" s="58" t="s">
        <v>81</v>
      </c>
      <c r="B7" s="58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61" t="str">
        <f>IF(SUM($C7:$AG7,)=0,"",SUM($C7:$AG7))</f>
        <v/>
      </c>
      <c r="AI7" s="62"/>
      <c r="AJ7" s="63"/>
      <c r="AK7" s="64" t="str">
        <f>IFERROR($AH7*$AJ7,"")</f>
        <v/>
      </c>
      <c r="AL7" s="65"/>
    </row>
    <row r="8" spans="1:38" s="87" customFormat="1" ht="27" customHeight="1">
      <c r="A8" s="58" t="s">
        <v>82</v>
      </c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61" t="str">
        <f t="shared" ref="AH8:AH32" si="2">IF(SUM($C8:$AG8,)=0,"",SUM($C8:$AG8))</f>
        <v/>
      </c>
      <c r="AI8" s="62"/>
      <c r="AJ8" s="63"/>
      <c r="AK8" s="64" t="str">
        <f t="shared" ref="AK8:AK32" si="3">IFERROR(AH8*AJ8,"")</f>
        <v/>
      </c>
      <c r="AL8" s="66"/>
    </row>
    <row r="9" spans="1:38" s="87" customFormat="1" ht="27" customHeight="1">
      <c r="A9" s="58"/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61" t="str">
        <f>IF(SUM($C9:$AG9,)=0,"",SUM($C9:$AG9))</f>
        <v/>
      </c>
      <c r="AI9" s="62"/>
      <c r="AJ9" s="63"/>
      <c r="AK9" s="64" t="str">
        <f t="shared" si="3"/>
        <v/>
      </c>
      <c r="AL9" s="67"/>
    </row>
    <row r="10" spans="1:38" s="87" customFormat="1" ht="27" customHeight="1">
      <c r="A10" s="58"/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61" t="str">
        <f t="shared" si="2"/>
        <v/>
      </c>
      <c r="AI10" s="62"/>
      <c r="AJ10" s="63"/>
      <c r="AK10" s="64" t="str">
        <f t="shared" si="3"/>
        <v/>
      </c>
      <c r="AL10" s="65"/>
    </row>
    <row r="11" spans="1:38" s="87" customFormat="1" ht="27" customHeight="1">
      <c r="A11" s="58"/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60"/>
      <c r="AH11" s="61" t="str">
        <f t="shared" si="2"/>
        <v/>
      </c>
      <c r="AI11" s="62"/>
      <c r="AJ11" s="63"/>
      <c r="AK11" s="64" t="str">
        <f t="shared" si="3"/>
        <v/>
      </c>
      <c r="AL11" s="65"/>
    </row>
    <row r="12" spans="1:38" s="87" customFormat="1" ht="27" customHeight="1">
      <c r="A12" s="58"/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60"/>
      <c r="AH12" s="61" t="str">
        <f t="shared" si="2"/>
        <v/>
      </c>
      <c r="AI12" s="62"/>
      <c r="AJ12" s="63"/>
      <c r="AK12" s="64" t="str">
        <f t="shared" si="3"/>
        <v/>
      </c>
      <c r="AL12" s="65"/>
    </row>
    <row r="13" spans="1:38" s="87" customFormat="1" ht="27" customHeight="1">
      <c r="A13" s="58"/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  <c r="AH13" s="61" t="str">
        <f t="shared" si="2"/>
        <v/>
      </c>
      <c r="AI13" s="62"/>
      <c r="AJ13" s="63"/>
      <c r="AK13" s="64" t="str">
        <f t="shared" si="3"/>
        <v/>
      </c>
      <c r="AL13" s="65"/>
    </row>
    <row r="14" spans="1:38" s="87" customFormat="1" ht="27" customHeight="1">
      <c r="A14" s="58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60"/>
      <c r="AH14" s="61" t="str">
        <f t="shared" si="2"/>
        <v/>
      </c>
      <c r="AI14" s="62"/>
      <c r="AJ14" s="63"/>
      <c r="AK14" s="64" t="str">
        <f t="shared" si="3"/>
        <v/>
      </c>
      <c r="AL14" s="65"/>
    </row>
    <row r="15" spans="1:38" s="87" customFormat="1" ht="27" customHeight="1">
      <c r="A15" s="58"/>
      <c r="B15" s="5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59"/>
      <c r="AB15" s="68"/>
      <c r="AC15" s="68"/>
      <c r="AD15" s="68"/>
      <c r="AE15" s="68"/>
      <c r="AF15" s="68"/>
      <c r="AG15" s="69"/>
      <c r="AH15" s="61" t="str">
        <f t="shared" si="2"/>
        <v/>
      </c>
      <c r="AI15" s="62"/>
      <c r="AJ15" s="63"/>
      <c r="AK15" s="64" t="str">
        <f t="shared" si="3"/>
        <v/>
      </c>
      <c r="AL15" s="70"/>
    </row>
    <row r="16" spans="1:38" s="87" customFormat="1" ht="27" customHeight="1">
      <c r="A16" s="58"/>
      <c r="B16" s="58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59"/>
      <c r="AB16" s="71"/>
      <c r="AC16" s="71"/>
      <c r="AD16" s="71"/>
      <c r="AE16" s="71"/>
      <c r="AF16" s="71"/>
      <c r="AG16" s="71"/>
      <c r="AH16" s="61" t="str">
        <f t="shared" si="2"/>
        <v/>
      </c>
      <c r="AI16" s="62"/>
      <c r="AJ16" s="63"/>
      <c r="AK16" s="64" t="str">
        <f t="shared" si="3"/>
        <v/>
      </c>
      <c r="AL16" s="65"/>
    </row>
    <row r="17" spans="1:40" s="87" customFormat="1" ht="27" customHeight="1">
      <c r="A17" s="58"/>
      <c r="B17" s="5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59"/>
      <c r="AB17" s="69"/>
      <c r="AC17" s="69"/>
      <c r="AD17" s="69"/>
      <c r="AE17" s="69"/>
      <c r="AF17" s="69"/>
      <c r="AG17" s="69"/>
      <c r="AH17" s="61" t="str">
        <f t="shared" si="2"/>
        <v/>
      </c>
      <c r="AI17" s="62"/>
      <c r="AJ17" s="63"/>
      <c r="AK17" s="64" t="str">
        <f t="shared" si="3"/>
        <v/>
      </c>
      <c r="AL17" s="65"/>
    </row>
    <row r="18" spans="1:40" s="87" customFormat="1" ht="27" customHeight="1">
      <c r="A18" s="58"/>
      <c r="B18" s="5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59"/>
      <c r="AB18" s="69"/>
      <c r="AC18" s="69"/>
      <c r="AD18" s="69"/>
      <c r="AE18" s="69"/>
      <c r="AF18" s="69"/>
      <c r="AG18" s="69"/>
      <c r="AH18" s="61" t="str">
        <f t="shared" si="2"/>
        <v/>
      </c>
      <c r="AI18" s="62"/>
      <c r="AJ18" s="63"/>
      <c r="AK18" s="64" t="str">
        <f t="shared" si="3"/>
        <v/>
      </c>
      <c r="AL18" s="65"/>
    </row>
    <row r="19" spans="1:40" s="87" customFormat="1" ht="27" customHeight="1">
      <c r="A19" s="58"/>
      <c r="B19" s="5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59"/>
      <c r="AB19" s="69"/>
      <c r="AC19" s="69"/>
      <c r="AD19" s="69"/>
      <c r="AE19" s="69"/>
      <c r="AF19" s="69"/>
      <c r="AG19" s="69"/>
      <c r="AH19" s="61" t="str">
        <f t="shared" si="2"/>
        <v/>
      </c>
      <c r="AI19" s="62"/>
      <c r="AJ19" s="63"/>
      <c r="AK19" s="64" t="str">
        <f t="shared" si="3"/>
        <v/>
      </c>
      <c r="AL19" s="65"/>
    </row>
    <row r="20" spans="1:40" s="88" customFormat="1" ht="27" customHeight="1">
      <c r="A20" s="58"/>
      <c r="B20" s="58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59"/>
      <c r="AB20" s="71"/>
      <c r="AC20" s="71"/>
      <c r="AD20" s="71"/>
      <c r="AE20" s="71"/>
      <c r="AF20" s="71"/>
      <c r="AG20" s="71"/>
      <c r="AH20" s="61" t="str">
        <f t="shared" si="2"/>
        <v/>
      </c>
      <c r="AI20" s="62"/>
      <c r="AJ20" s="63"/>
      <c r="AK20" s="64" t="str">
        <f t="shared" si="3"/>
        <v/>
      </c>
      <c r="AL20" s="72"/>
      <c r="AM20" s="87"/>
      <c r="AN20" s="87"/>
    </row>
    <row r="21" spans="1:40" s="88" customFormat="1" ht="27" customHeight="1">
      <c r="A21" s="58"/>
      <c r="B21" s="58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59"/>
      <c r="AB21" s="73"/>
      <c r="AC21" s="73"/>
      <c r="AD21" s="73"/>
      <c r="AE21" s="73"/>
      <c r="AF21" s="73"/>
      <c r="AG21" s="73"/>
      <c r="AH21" s="61" t="str">
        <f t="shared" si="2"/>
        <v/>
      </c>
      <c r="AI21" s="62"/>
      <c r="AJ21" s="63"/>
      <c r="AK21" s="64" t="str">
        <f t="shared" si="3"/>
        <v/>
      </c>
      <c r="AL21" s="72"/>
      <c r="AM21" s="87"/>
      <c r="AN21" s="87"/>
    </row>
    <row r="22" spans="1:40" s="88" customFormat="1" ht="27" customHeight="1">
      <c r="A22" s="58"/>
      <c r="B22" s="58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59"/>
      <c r="AB22" s="73"/>
      <c r="AC22" s="73"/>
      <c r="AD22" s="73"/>
      <c r="AE22" s="73"/>
      <c r="AF22" s="73"/>
      <c r="AG22" s="73"/>
      <c r="AH22" s="61" t="str">
        <f t="shared" si="2"/>
        <v/>
      </c>
      <c r="AI22" s="62"/>
      <c r="AJ22" s="63"/>
      <c r="AK22" s="64" t="str">
        <f t="shared" si="3"/>
        <v/>
      </c>
      <c r="AL22" s="72"/>
    </row>
    <row r="23" spans="1:40" s="88" customFormat="1" ht="27" customHeight="1">
      <c r="A23" s="58"/>
      <c r="B23" s="58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59"/>
      <c r="AB23" s="74"/>
      <c r="AC23" s="74"/>
      <c r="AD23" s="74"/>
      <c r="AE23" s="74"/>
      <c r="AF23" s="74"/>
      <c r="AG23" s="74"/>
      <c r="AH23" s="61" t="str">
        <f t="shared" si="2"/>
        <v/>
      </c>
      <c r="AI23" s="62"/>
      <c r="AJ23" s="63"/>
      <c r="AK23" s="64" t="str">
        <f t="shared" si="3"/>
        <v/>
      </c>
      <c r="AL23" s="72"/>
    </row>
    <row r="24" spans="1:40" s="88" customFormat="1" ht="27" customHeight="1">
      <c r="A24" s="58"/>
      <c r="B24" s="58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59"/>
      <c r="AB24" s="74"/>
      <c r="AC24" s="74"/>
      <c r="AD24" s="74"/>
      <c r="AE24" s="74"/>
      <c r="AF24" s="74"/>
      <c r="AG24" s="74"/>
      <c r="AH24" s="61" t="str">
        <f t="shared" si="2"/>
        <v/>
      </c>
      <c r="AI24" s="62"/>
      <c r="AJ24" s="63"/>
      <c r="AK24" s="64" t="str">
        <f t="shared" si="3"/>
        <v/>
      </c>
      <c r="AL24" s="72"/>
    </row>
    <row r="25" spans="1:40" s="88" customFormat="1" ht="27" customHeight="1">
      <c r="A25" s="58"/>
      <c r="B25" s="58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59"/>
      <c r="AB25" s="74"/>
      <c r="AC25" s="74"/>
      <c r="AD25" s="74"/>
      <c r="AE25" s="74"/>
      <c r="AF25" s="74"/>
      <c r="AG25" s="74"/>
      <c r="AH25" s="61" t="str">
        <f t="shared" si="2"/>
        <v/>
      </c>
      <c r="AI25" s="62"/>
      <c r="AJ25" s="63"/>
      <c r="AK25" s="64" t="str">
        <f t="shared" si="3"/>
        <v/>
      </c>
      <c r="AL25" s="72"/>
    </row>
    <row r="26" spans="1:40" s="88" customFormat="1" ht="27" customHeight="1">
      <c r="A26" s="58"/>
      <c r="B26" s="58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59"/>
      <c r="AB26" s="74"/>
      <c r="AC26" s="74"/>
      <c r="AD26" s="74"/>
      <c r="AE26" s="74"/>
      <c r="AF26" s="74"/>
      <c r="AG26" s="74"/>
      <c r="AH26" s="61" t="str">
        <f t="shared" si="2"/>
        <v/>
      </c>
      <c r="AI26" s="62"/>
      <c r="AJ26" s="63"/>
      <c r="AK26" s="64" t="str">
        <f t="shared" si="3"/>
        <v/>
      </c>
      <c r="AL26" s="72"/>
    </row>
    <row r="27" spans="1:40" s="88" customFormat="1" ht="27" customHeight="1">
      <c r="A27" s="58"/>
      <c r="B27" s="58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59"/>
      <c r="AB27" s="71"/>
      <c r="AC27" s="71"/>
      <c r="AD27" s="71"/>
      <c r="AE27" s="71"/>
      <c r="AF27" s="71"/>
      <c r="AG27" s="71"/>
      <c r="AH27" s="61" t="str">
        <f t="shared" si="2"/>
        <v/>
      </c>
      <c r="AI27" s="62"/>
      <c r="AJ27" s="63"/>
      <c r="AK27" s="64" t="str">
        <f t="shared" si="3"/>
        <v/>
      </c>
      <c r="AL27" s="72"/>
    </row>
    <row r="28" spans="1:40" s="88" customFormat="1" ht="27" customHeight="1">
      <c r="A28" s="58"/>
      <c r="B28" s="58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59"/>
      <c r="AB28" s="75"/>
      <c r="AC28" s="75"/>
      <c r="AD28" s="75"/>
      <c r="AE28" s="75"/>
      <c r="AF28" s="75"/>
      <c r="AG28" s="74"/>
      <c r="AH28" s="61" t="str">
        <f t="shared" si="2"/>
        <v/>
      </c>
      <c r="AI28" s="62"/>
      <c r="AJ28" s="63"/>
      <c r="AK28" s="64" t="str">
        <f t="shared" si="3"/>
        <v/>
      </c>
      <c r="AL28" s="72"/>
    </row>
    <row r="29" spans="1:40" s="88" customFormat="1" ht="27" customHeight="1">
      <c r="A29" s="58"/>
      <c r="B29" s="58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59"/>
      <c r="AB29" s="71"/>
      <c r="AC29" s="71"/>
      <c r="AD29" s="71"/>
      <c r="AE29" s="71"/>
      <c r="AF29" s="71"/>
      <c r="AG29" s="71"/>
      <c r="AH29" s="61" t="str">
        <f t="shared" si="2"/>
        <v/>
      </c>
      <c r="AI29" s="62"/>
      <c r="AJ29" s="63"/>
      <c r="AK29" s="64" t="str">
        <f t="shared" si="3"/>
        <v/>
      </c>
      <c r="AL29" s="72"/>
    </row>
    <row r="30" spans="1:40" s="88" customFormat="1" ht="27" customHeight="1">
      <c r="A30" s="58"/>
      <c r="B30" s="58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59"/>
      <c r="AB30" s="74"/>
      <c r="AC30" s="74"/>
      <c r="AD30" s="74"/>
      <c r="AE30" s="74"/>
      <c r="AF30" s="74"/>
      <c r="AG30" s="74"/>
      <c r="AH30" s="61" t="str">
        <f t="shared" si="2"/>
        <v/>
      </c>
      <c r="AI30" s="62"/>
      <c r="AJ30" s="63"/>
      <c r="AK30" s="64" t="str">
        <f t="shared" si="3"/>
        <v/>
      </c>
      <c r="AL30" s="72"/>
    </row>
    <row r="31" spans="1:40" s="88" customFormat="1" ht="27" customHeight="1">
      <c r="A31" s="58"/>
      <c r="B31" s="58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59"/>
      <c r="AB31" s="74"/>
      <c r="AC31" s="74"/>
      <c r="AD31" s="74"/>
      <c r="AE31" s="74"/>
      <c r="AF31" s="74"/>
      <c r="AG31" s="74"/>
      <c r="AH31" s="61" t="str">
        <f t="shared" si="2"/>
        <v/>
      </c>
      <c r="AI31" s="62"/>
      <c r="AJ31" s="63"/>
      <c r="AK31" s="64" t="str">
        <f t="shared" si="3"/>
        <v/>
      </c>
      <c r="AL31" s="72"/>
    </row>
    <row r="32" spans="1:40" s="88" customFormat="1" ht="27" customHeight="1">
      <c r="A32" s="58"/>
      <c r="B32" s="58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59"/>
      <c r="AB32" s="74"/>
      <c r="AC32" s="74"/>
      <c r="AD32" s="74"/>
      <c r="AE32" s="74"/>
      <c r="AF32" s="74"/>
      <c r="AG32" s="74"/>
      <c r="AH32" s="61" t="str">
        <f t="shared" si="2"/>
        <v/>
      </c>
      <c r="AI32" s="62"/>
      <c r="AJ32" s="63"/>
      <c r="AK32" s="64" t="str">
        <f t="shared" si="3"/>
        <v/>
      </c>
      <c r="AL32" s="72"/>
    </row>
    <row r="33" spans="1:39" s="88" customFormat="1" ht="27" customHeight="1">
      <c r="A33" s="58"/>
      <c r="B33" s="5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7"/>
      <c r="Z33" s="76"/>
      <c r="AA33" s="76"/>
      <c r="AB33" s="76"/>
      <c r="AC33" s="76"/>
      <c r="AD33" s="76"/>
      <c r="AE33" s="76"/>
      <c r="AF33" s="76"/>
      <c r="AG33" s="78"/>
      <c r="AH33" s="205" t="s">
        <v>80</v>
      </c>
      <c r="AI33" s="206"/>
      <c r="AJ33" s="207"/>
      <c r="AK33" s="92">
        <f>SUM($AK7:$AK32)</f>
        <v>0</v>
      </c>
      <c r="AL33" s="76"/>
      <c r="AM33" s="89"/>
    </row>
    <row r="34" spans="1:39" s="88" customFormat="1" ht="27" customHeight="1">
      <c r="A34" s="208" t="s">
        <v>74</v>
      </c>
      <c r="B34" s="209"/>
      <c r="C34" s="212" t="s">
        <v>75</v>
      </c>
      <c r="D34" s="213"/>
      <c r="E34" s="213"/>
      <c r="F34" s="94"/>
      <c r="G34" s="219">
        <f>B1</f>
        <v>44378</v>
      </c>
      <c r="H34" s="219"/>
      <c r="I34" s="219"/>
      <c r="J34" s="219"/>
      <c r="K34" s="219"/>
      <c r="L34" s="219"/>
      <c r="M34" s="219"/>
      <c r="N34" s="219"/>
      <c r="O34" s="95"/>
      <c r="P34" s="95"/>
      <c r="Q34" s="96"/>
      <c r="R34" s="212" t="s">
        <v>76</v>
      </c>
      <c r="S34" s="213"/>
      <c r="T34" s="213"/>
      <c r="U34" s="94"/>
      <c r="V34" s="219">
        <f>B2</f>
        <v>44408</v>
      </c>
      <c r="W34" s="220"/>
      <c r="X34" s="220"/>
      <c r="Y34" s="220"/>
      <c r="Z34" s="220"/>
      <c r="AA34" s="220"/>
      <c r="AB34" s="220"/>
      <c r="AC34" s="220"/>
      <c r="AD34" s="220"/>
      <c r="AE34" s="95"/>
      <c r="AF34" s="95"/>
      <c r="AG34" s="95"/>
      <c r="AH34" s="216" t="s">
        <v>79</v>
      </c>
      <c r="AI34" s="217"/>
      <c r="AJ34" s="218"/>
      <c r="AK34" s="64">
        <f>ROUNDDOWN($AK$33*$AL$34,0)</f>
        <v>0</v>
      </c>
      <c r="AL34" s="93">
        <v>0.1</v>
      </c>
    </row>
    <row r="35" spans="1:39" s="88" customFormat="1" ht="27" customHeight="1">
      <c r="A35" s="210"/>
      <c r="B35" s="211"/>
      <c r="C35" s="214"/>
      <c r="D35" s="215"/>
      <c r="E35" s="215"/>
      <c r="F35" s="97"/>
      <c r="G35" s="222"/>
      <c r="H35" s="222"/>
      <c r="I35" s="222"/>
      <c r="J35" s="222"/>
      <c r="K35" s="222"/>
      <c r="L35" s="222"/>
      <c r="M35" s="222"/>
      <c r="N35" s="222"/>
      <c r="O35" s="97"/>
      <c r="P35" s="97"/>
      <c r="Q35" s="98"/>
      <c r="R35" s="214"/>
      <c r="S35" s="215"/>
      <c r="T35" s="215"/>
      <c r="U35" s="99"/>
      <c r="V35" s="221"/>
      <c r="W35" s="221"/>
      <c r="X35" s="221"/>
      <c r="Y35" s="221"/>
      <c r="Z35" s="221"/>
      <c r="AA35" s="221"/>
      <c r="AB35" s="221"/>
      <c r="AC35" s="221"/>
      <c r="AD35" s="221"/>
      <c r="AE35" s="97"/>
      <c r="AF35" s="97"/>
      <c r="AG35" s="97"/>
      <c r="AH35" s="216" t="s">
        <v>77</v>
      </c>
      <c r="AI35" s="217"/>
      <c r="AJ35" s="218"/>
      <c r="AK35" s="64">
        <f>SUM($AK$33:$AK$34)</f>
        <v>0</v>
      </c>
      <c r="AL35" s="72"/>
    </row>
    <row r="36" spans="1:39" ht="24.95" customHeight="1">
      <c r="AJ36" s="85"/>
      <c r="AK36" s="85"/>
      <c r="AL36" s="85"/>
    </row>
  </sheetData>
  <mergeCells count="18">
    <mergeCell ref="AH33:AJ33"/>
    <mergeCell ref="A34:B35"/>
    <mergeCell ref="C34:E35"/>
    <mergeCell ref="AI5:AI6"/>
    <mergeCell ref="AJ5:AJ6"/>
    <mergeCell ref="AH34:AJ34"/>
    <mergeCell ref="AH35:AJ35"/>
    <mergeCell ref="V34:AD35"/>
    <mergeCell ref="R34:T35"/>
    <mergeCell ref="G34:N35"/>
    <mergeCell ref="AK5:AK6"/>
    <mergeCell ref="AL5:AL6"/>
    <mergeCell ref="AC1:AD2"/>
    <mergeCell ref="AE1:AG2"/>
    <mergeCell ref="A5:A6"/>
    <mergeCell ref="B5:B6"/>
    <mergeCell ref="AH5:AH6"/>
    <mergeCell ref="A3:AL4"/>
  </mergeCells>
  <phoneticPr fontId="1"/>
  <printOptions horizontalCentered="1"/>
  <pageMargins left="0.2" right="0.17" top="0.23" bottom="0.27" header="0.24000000000000002" footer="0.27"/>
  <pageSetup paperSize="9" scale="65" orientation="landscape" r:id="rId1"/>
  <headerFooter alignWithMargins="0">
    <oddHeader xml:space="preserve">&amp;R
</oddHeader>
  </headerFooter>
  <colBreaks count="1" manualBreakCount="1">
    <brk id="3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showRuler="0" view="pageBreakPreview" zoomScaleNormal="100" zoomScaleSheetLayoutView="100" workbookViewId="0">
      <selection activeCell="E21" sqref="E21:S21"/>
    </sheetView>
  </sheetViews>
  <sheetFormatPr defaultRowHeight="13.5"/>
  <cols>
    <col min="1" max="8" width="1.875" style="2" customWidth="1"/>
    <col min="9" max="9" width="11.625" style="2" customWidth="1"/>
    <col min="10" max="18" width="1.875" style="2" customWidth="1"/>
    <col min="19" max="19" width="0.625" style="2" customWidth="1"/>
    <col min="20" max="20" width="5.625" style="2" customWidth="1"/>
    <col min="21" max="21" width="3.375" style="2" customWidth="1"/>
    <col min="22" max="22" width="4.625" style="2" customWidth="1"/>
    <col min="23" max="23" width="6.875" style="2" customWidth="1"/>
    <col min="24" max="32" width="3.375" style="2" customWidth="1"/>
    <col min="33" max="33" width="9" style="2"/>
    <col min="34" max="34" width="9.5" style="2" bestFit="1" customWidth="1"/>
    <col min="35" max="16384" width="9" style="2"/>
  </cols>
  <sheetData>
    <row r="1" spans="1:32" ht="24" customHeight="1">
      <c r="A1" s="7"/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1"/>
      <c r="O1" s="101"/>
      <c r="P1" s="101"/>
      <c r="Q1" s="101"/>
      <c r="R1" s="102" t="s">
        <v>5</v>
      </c>
      <c r="S1" s="102"/>
      <c r="T1" s="22"/>
      <c r="U1" s="103" t="s">
        <v>4</v>
      </c>
      <c r="V1" s="103"/>
      <c r="W1" s="1"/>
      <c r="X1" s="23" t="s">
        <v>6</v>
      </c>
      <c r="Y1" s="1"/>
      <c r="Z1" s="23" t="s">
        <v>7</v>
      </c>
      <c r="AA1" s="1"/>
      <c r="AB1" s="24" t="s">
        <v>22</v>
      </c>
      <c r="AC1" s="1"/>
      <c r="AD1" s="23" t="s">
        <v>7</v>
      </c>
      <c r="AE1" s="1"/>
      <c r="AF1" s="23" t="s">
        <v>8</v>
      </c>
    </row>
    <row r="2" spans="1:32" ht="18" customHeight="1">
      <c r="A2" s="7"/>
      <c r="B2" s="104" t="s">
        <v>11</v>
      </c>
      <c r="C2" s="104"/>
      <c r="D2" s="104"/>
      <c r="E2" s="104"/>
      <c r="F2" s="104"/>
      <c r="G2" s="104"/>
      <c r="H2" s="105"/>
      <c r="I2" s="105"/>
      <c r="J2" s="105"/>
      <c r="K2" s="105"/>
      <c r="L2" s="105"/>
      <c r="M2" s="106" t="s">
        <v>26</v>
      </c>
      <c r="N2" s="106"/>
      <c r="O2" s="7"/>
      <c r="P2" s="7"/>
      <c r="Q2" s="7"/>
      <c r="R2" s="7"/>
      <c r="S2" s="7"/>
      <c r="T2" s="107" t="s">
        <v>14</v>
      </c>
      <c r="U2" s="108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2"/>
    </row>
    <row r="3" spans="1:32" ht="5.099999999999999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T3" s="109"/>
      <c r="U3" s="110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/>
    </row>
    <row r="4" spans="1:32" ht="18" customHeight="1">
      <c r="A4" s="115" t="s">
        <v>12</v>
      </c>
      <c r="B4" s="116"/>
      <c r="C4" s="116"/>
      <c r="D4" s="116"/>
      <c r="E4" s="116"/>
      <c r="F4" s="116"/>
      <c r="G4" s="116"/>
      <c r="H4" s="129"/>
      <c r="I4" s="129"/>
      <c r="J4" s="129"/>
      <c r="K4" s="129"/>
      <c r="L4" s="129"/>
      <c r="M4" s="130"/>
      <c r="N4" s="130"/>
      <c r="O4" s="130"/>
      <c r="P4" s="130"/>
      <c r="Q4" s="130"/>
      <c r="R4" s="131"/>
      <c r="S4" s="7"/>
      <c r="T4" s="109"/>
      <c r="U4" s="110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4"/>
    </row>
    <row r="5" spans="1:32" ht="30" customHeight="1">
      <c r="A5" s="125" t="s">
        <v>13</v>
      </c>
      <c r="B5" s="126"/>
      <c r="C5" s="126"/>
      <c r="D5" s="126"/>
      <c r="E5" s="126"/>
      <c r="F5" s="126"/>
      <c r="G5" s="126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8"/>
      <c r="S5" s="7"/>
      <c r="T5" s="109" t="s">
        <v>15</v>
      </c>
      <c r="U5" s="110"/>
      <c r="V5" s="113"/>
      <c r="W5" s="113"/>
      <c r="X5" s="113"/>
      <c r="Y5" s="113"/>
      <c r="Z5" s="113"/>
      <c r="AA5" s="113"/>
      <c r="AB5" s="113"/>
      <c r="AC5" s="113"/>
      <c r="AD5" s="113"/>
      <c r="AE5" s="117" t="s">
        <v>50</v>
      </c>
      <c r="AF5" s="118"/>
    </row>
    <row r="6" spans="1:32" ht="5.0999999999999996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7"/>
      <c r="T6" s="109"/>
      <c r="U6" s="110"/>
      <c r="V6" s="113"/>
      <c r="W6" s="113"/>
      <c r="X6" s="113"/>
      <c r="Y6" s="113"/>
      <c r="Z6" s="113"/>
      <c r="AA6" s="113"/>
      <c r="AB6" s="113"/>
      <c r="AC6" s="113"/>
      <c r="AD6" s="113"/>
      <c r="AE6" s="117"/>
      <c r="AF6" s="118"/>
    </row>
    <row r="7" spans="1:32" ht="27" customHeight="1">
      <c r="A7" s="120" t="s">
        <v>38</v>
      </c>
      <c r="B7" s="121"/>
      <c r="C7" s="121"/>
      <c r="D7" s="121"/>
      <c r="E7" s="121"/>
      <c r="F7" s="121"/>
      <c r="G7" s="121"/>
      <c r="H7" s="3"/>
      <c r="I7" s="122">
        <f>SUM(K9:R11)</f>
        <v>0</v>
      </c>
      <c r="J7" s="122"/>
      <c r="K7" s="122"/>
      <c r="L7" s="122"/>
      <c r="M7" s="122"/>
      <c r="N7" s="122"/>
      <c r="O7" s="122"/>
      <c r="P7" s="122"/>
      <c r="Q7" s="123" t="s">
        <v>45</v>
      </c>
      <c r="R7" s="124"/>
      <c r="S7" s="7"/>
      <c r="T7" s="125" t="s">
        <v>16</v>
      </c>
      <c r="U7" s="126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8"/>
    </row>
    <row r="8" spans="1:32" ht="5.0999999999999996" customHeight="1">
      <c r="A8" s="141"/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</row>
    <row r="9" spans="1:32" ht="18" customHeight="1">
      <c r="A9" s="142"/>
      <c r="B9" s="143"/>
      <c r="C9" s="143"/>
      <c r="D9" s="143"/>
      <c r="E9" s="143"/>
      <c r="F9" s="143"/>
      <c r="G9" s="143"/>
      <c r="H9" s="144"/>
      <c r="I9" s="115" t="s">
        <v>40</v>
      </c>
      <c r="J9" s="151"/>
      <c r="K9" s="152">
        <f>Y45</f>
        <v>0</v>
      </c>
      <c r="L9" s="153"/>
      <c r="M9" s="153"/>
      <c r="N9" s="153"/>
      <c r="O9" s="153"/>
      <c r="P9" s="153"/>
      <c r="Q9" s="153"/>
      <c r="R9" s="154"/>
      <c r="S9" s="155"/>
      <c r="T9" s="107" t="s">
        <v>19</v>
      </c>
      <c r="U9" s="156"/>
      <c r="V9" s="159" t="s">
        <v>30</v>
      </c>
      <c r="W9" s="159"/>
      <c r="X9" s="159"/>
      <c r="Y9" s="159"/>
      <c r="Z9" s="159"/>
      <c r="AA9" s="4"/>
      <c r="AB9" s="160" t="s">
        <v>28</v>
      </c>
      <c r="AC9" s="160"/>
      <c r="AD9" s="5"/>
      <c r="AE9" s="160" t="s">
        <v>29</v>
      </c>
      <c r="AF9" s="161"/>
    </row>
    <row r="10" spans="1:32" ht="18" customHeight="1">
      <c r="A10" s="145"/>
      <c r="B10" s="146"/>
      <c r="C10" s="146"/>
      <c r="D10" s="146"/>
      <c r="E10" s="146"/>
      <c r="F10" s="146"/>
      <c r="G10" s="146"/>
      <c r="H10" s="147"/>
      <c r="I10" s="137" t="s">
        <v>41</v>
      </c>
      <c r="J10" s="138"/>
      <c r="K10" s="132"/>
      <c r="L10" s="133"/>
      <c r="M10" s="133"/>
      <c r="N10" s="133"/>
      <c r="O10" s="133"/>
      <c r="P10" s="133"/>
      <c r="Q10" s="133"/>
      <c r="R10" s="134"/>
      <c r="S10" s="155"/>
      <c r="T10" s="109"/>
      <c r="U10" s="157"/>
      <c r="V10" s="135" t="s">
        <v>46</v>
      </c>
      <c r="W10" s="135"/>
      <c r="X10" s="135"/>
      <c r="Y10" s="135"/>
      <c r="Z10" s="135"/>
      <c r="AA10" s="135" t="s">
        <v>17</v>
      </c>
      <c r="AB10" s="135"/>
      <c r="AC10" s="135"/>
      <c r="AD10" s="135"/>
      <c r="AE10" s="135"/>
      <c r="AF10" s="136"/>
    </row>
    <row r="11" spans="1:32" ht="18" customHeight="1">
      <c r="A11" s="145"/>
      <c r="B11" s="146"/>
      <c r="C11" s="146"/>
      <c r="D11" s="146"/>
      <c r="E11" s="146"/>
      <c r="F11" s="146"/>
      <c r="G11" s="146"/>
      <c r="H11" s="147"/>
      <c r="I11" s="137" t="s">
        <v>42</v>
      </c>
      <c r="J11" s="138"/>
      <c r="K11" s="132"/>
      <c r="L11" s="133"/>
      <c r="M11" s="133"/>
      <c r="N11" s="133"/>
      <c r="O11" s="133"/>
      <c r="P11" s="133"/>
      <c r="Q11" s="133"/>
      <c r="R11" s="134"/>
      <c r="S11" s="155"/>
      <c r="T11" s="109"/>
      <c r="U11" s="157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40"/>
    </row>
    <row r="12" spans="1:32" ht="18" customHeight="1">
      <c r="A12" s="145"/>
      <c r="B12" s="146"/>
      <c r="C12" s="146"/>
      <c r="D12" s="146"/>
      <c r="E12" s="146"/>
      <c r="F12" s="146"/>
      <c r="G12" s="146"/>
      <c r="H12" s="147"/>
      <c r="I12" s="166" t="s">
        <v>57</v>
      </c>
      <c r="J12" s="167"/>
      <c r="K12" s="167"/>
      <c r="L12" s="167"/>
      <c r="M12" s="167"/>
      <c r="N12" s="167"/>
      <c r="O12" s="167"/>
      <c r="P12" s="167"/>
      <c r="Q12" s="167"/>
      <c r="R12" s="168"/>
      <c r="S12" s="155"/>
      <c r="T12" s="109"/>
      <c r="U12" s="157"/>
      <c r="V12" s="175" t="s">
        <v>27</v>
      </c>
      <c r="W12" s="175"/>
      <c r="X12" s="176"/>
      <c r="Y12" s="176"/>
      <c r="Z12" s="8" t="s">
        <v>18</v>
      </c>
      <c r="AA12" s="177"/>
      <c r="AB12" s="177"/>
      <c r="AC12" s="177"/>
      <c r="AD12" s="177"/>
      <c r="AE12" s="177"/>
      <c r="AF12" s="178"/>
    </row>
    <row r="13" spans="1:32" ht="18" customHeight="1">
      <c r="A13" s="145"/>
      <c r="B13" s="146"/>
      <c r="C13" s="146"/>
      <c r="D13" s="146"/>
      <c r="E13" s="146"/>
      <c r="F13" s="146"/>
      <c r="G13" s="146"/>
      <c r="H13" s="147"/>
      <c r="I13" s="169"/>
      <c r="J13" s="170"/>
      <c r="K13" s="170"/>
      <c r="L13" s="170"/>
      <c r="M13" s="170"/>
      <c r="N13" s="170"/>
      <c r="O13" s="170"/>
      <c r="P13" s="170"/>
      <c r="Q13" s="170"/>
      <c r="R13" s="171"/>
      <c r="S13" s="155"/>
      <c r="T13" s="109"/>
      <c r="U13" s="157"/>
      <c r="V13" s="175" t="s">
        <v>20</v>
      </c>
      <c r="W13" s="175"/>
      <c r="X13" s="177"/>
      <c r="Y13" s="177"/>
      <c r="Z13" s="177"/>
      <c r="AA13" s="177"/>
      <c r="AB13" s="177"/>
      <c r="AC13" s="177"/>
      <c r="AD13" s="177"/>
      <c r="AE13" s="177"/>
      <c r="AF13" s="178"/>
    </row>
    <row r="14" spans="1:32" ht="18" customHeight="1">
      <c r="A14" s="148"/>
      <c r="B14" s="149"/>
      <c r="C14" s="149"/>
      <c r="D14" s="149"/>
      <c r="E14" s="149"/>
      <c r="F14" s="149"/>
      <c r="G14" s="149"/>
      <c r="H14" s="150"/>
      <c r="I14" s="172"/>
      <c r="J14" s="173"/>
      <c r="K14" s="173"/>
      <c r="L14" s="173"/>
      <c r="M14" s="173"/>
      <c r="N14" s="173"/>
      <c r="O14" s="173"/>
      <c r="P14" s="173"/>
      <c r="Q14" s="173"/>
      <c r="R14" s="174"/>
      <c r="S14" s="155"/>
      <c r="T14" s="125"/>
      <c r="U14" s="158"/>
      <c r="V14" s="179" t="s">
        <v>21</v>
      </c>
      <c r="W14" s="179"/>
      <c r="X14" s="180"/>
      <c r="Y14" s="180"/>
      <c r="Z14" s="180"/>
      <c r="AA14" s="180"/>
      <c r="AB14" s="180"/>
      <c r="AC14" s="180"/>
      <c r="AD14" s="180"/>
      <c r="AE14" s="180"/>
      <c r="AF14" s="181"/>
    </row>
    <row r="15" spans="1:32" ht="5.0999999999999996" customHeight="1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</row>
    <row r="16" spans="1:32" ht="18" customHeight="1">
      <c r="A16" s="163" t="s">
        <v>23</v>
      </c>
      <c r="B16" s="164"/>
      <c r="C16" s="164" t="s">
        <v>24</v>
      </c>
      <c r="D16" s="164"/>
      <c r="E16" s="164" t="s">
        <v>25</v>
      </c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45" t="s">
        <v>1</v>
      </c>
      <c r="U16" s="164" t="s">
        <v>2</v>
      </c>
      <c r="V16" s="164"/>
      <c r="W16" s="164" t="s">
        <v>3</v>
      </c>
      <c r="X16" s="164"/>
      <c r="Y16" s="164" t="s">
        <v>9</v>
      </c>
      <c r="Z16" s="164"/>
      <c r="AA16" s="164"/>
      <c r="AB16" s="164"/>
      <c r="AC16" s="164" t="s">
        <v>10</v>
      </c>
      <c r="AD16" s="164"/>
      <c r="AE16" s="164"/>
      <c r="AF16" s="165"/>
    </row>
    <row r="17" spans="1:32" s="6" customFormat="1" ht="20.100000000000001" customHeight="1">
      <c r="A17" s="184"/>
      <c r="B17" s="185"/>
      <c r="C17" s="185"/>
      <c r="D17" s="185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46"/>
      <c r="U17" s="186"/>
      <c r="V17" s="186"/>
      <c r="W17" s="187"/>
      <c r="X17" s="187"/>
      <c r="Y17" s="187"/>
      <c r="Z17" s="187"/>
      <c r="AA17" s="187"/>
      <c r="AB17" s="187"/>
      <c r="AC17" s="182"/>
      <c r="AD17" s="182"/>
      <c r="AE17" s="182"/>
      <c r="AF17" s="183"/>
    </row>
    <row r="18" spans="1:32" s="6" customFormat="1" ht="20.100000000000001" customHeight="1">
      <c r="A18" s="184"/>
      <c r="B18" s="185"/>
      <c r="C18" s="185"/>
      <c r="D18" s="185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53"/>
      <c r="U18" s="186"/>
      <c r="V18" s="186"/>
      <c r="W18" s="187"/>
      <c r="X18" s="187"/>
      <c r="Y18" s="187"/>
      <c r="Z18" s="187"/>
      <c r="AA18" s="187"/>
      <c r="AB18" s="187"/>
      <c r="AC18" s="182"/>
      <c r="AD18" s="182"/>
      <c r="AE18" s="182"/>
      <c r="AF18" s="183"/>
    </row>
    <row r="19" spans="1:32" s="6" customFormat="1" ht="20.100000000000001" customHeight="1">
      <c r="A19" s="184"/>
      <c r="B19" s="185"/>
      <c r="C19" s="185"/>
      <c r="D19" s="185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53"/>
      <c r="U19" s="186"/>
      <c r="V19" s="186"/>
      <c r="W19" s="187"/>
      <c r="X19" s="187"/>
      <c r="Y19" s="187"/>
      <c r="Z19" s="187"/>
      <c r="AA19" s="187"/>
      <c r="AB19" s="187"/>
      <c r="AC19" s="182"/>
      <c r="AD19" s="182"/>
      <c r="AE19" s="182"/>
      <c r="AF19" s="183"/>
    </row>
    <row r="20" spans="1:32" s="6" customFormat="1" ht="20.100000000000001" customHeight="1">
      <c r="A20" s="184"/>
      <c r="B20" s="185"/>
      <c r="C20" s="185"/>
      <c r="D20" s="185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53"/>
      <c r="U20" s="186"/>
      <c r="V20" s="186"/>
      <c r="W20" s="187"/>
      <c r="X20" s="187"/>
      <c r="Y20" s="187"/>
      <c r="Z20" s="187"/>
      <c r="AA20" s="187"/>
      <c r="AB20" s="187"/>
      <c r="AC20" s="182"/>
      <c r="AD20" s="182"/>
      <c r="AE20" s="182"/>
      <c r="AF20" s="183"/>
    </row>
    <row r="21" spans="1:32" s="6" customFormat="1" ht="20.100000000000001" customHeight="1">
      <c r="A21" s="184"/>
      <c r="B21" s="185"/>
      <c r="C21" s="185"/>
      <c r="D21" s="185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53"/>
      <c r="U21" s="186"/>
      <c r="V21" s="186"/>
      <c r="W21" s="187"/>
      <c r="X21" s="187"/>
      <c r="Y21" s="187"/>
      <c r="Z21" s="187"/>
      <c r="AA21" s="187"/>
      <c r="AB21" s="187"/>
      <c r="AC21" s="182"/>
      <c r="AD21" s="182"/>
      <c r="AE21" s="182"/>
      <c r="AF21" s="183"/>
    </row>
    <row r="22" spans="1:32" s="6" customFormat="1" ht="20.100000000000001" customHeight="1">
      <c r="A22" s="184"/>
      <c r="B22" s="185"/>
      <c r="C22" s="185"/>
      <c r="D22" s="185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53"/>
      <c r="U22" s="186"/>
      <c r="V22" s="186"/>
      <c r="W22" s="187"/>
      <c r="X22" s="187"/>
      <c r="Y22" s="187"/>
      <c r="Z22" s="187"/>
      <c r="AA22" s="187"/>
      <c r="AB22" s="187"/>
      <c r="AC22" s="182"/>
      <c r="AD22" s="182"/>
      <c r="AE22" s="182"/>
      <c r="AF22" s="183"/>
    </row>
    <row r="23" spans="1:32" s="6" customFormat="1" ht="20.100000000000001" customHeight="1">
      <c r="A23" s="184"/>
      <c r="B23" s="185"/>
      <c r="C23" s="185"/>
      <c r="D23" s="185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53"/>
      <c r="U23" s="186"/>
      <c r="V23" s="186"/>
      <c r="W23" s="187"/>
      <c r="X23" s="187"/>
      <c r="Y23" s="187"/>
      <c r="Z23" s="187"/>
      <c r="AA23" s="187"/>
      <c r="AB23" s="187"/>
      <c r="AC23" s="182"/>
      <c r="AD23" s="182"/>
      <c r="AE23" s="182"/>
      <c r="AF23" s="183"/>
    </row>
    <row r="24" spans="1:32" s="6" customFormat="1" ht="20.100000000000001" customHeight="1">
      <c r="A24" s="184"/>
      <c r="B24" s="185"/>
      <c r="C24" s="185"/>
      <c r="D24" s="185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53"/>
      <c r="U24" s="186"/>
      <c r="V24" s="186"/>
      <c r="W24" s="187"/>
      <c r="X24" s="187"/>
      <c r="Y24" s="187"/>
      <c r="Z24" s="187"/>
      <c r="AA24" s="187"/>
      <c r="AB24" s="187"/>
      <c r="AC24" s="182"/>
      <c r="AD24" s="182"/>
      <c r="AE24" s="182"/>
      <c r="AF24" s="183"/>
    </row>
    <row r="25" spans="1:32" s="6" customFormat="1" ht="20.100000000000001" customHeight="1">
      <c r="A25" s="184"/>
      <c r="B25" s="185"/>
      <c r="C25" s="185"/>
      <c r="D25" s="185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53"/>
      <c r="U25" s="186"/>
      <c r="V25" s="186"/>
      <c r="W25" s="187"/>
      <c r="X25" s="187"/>
      <c r="Y25" s="187"/>
      <c r="Z25" s="187"/>
      <c r="AA25" s="187"/>
      <c r="AB25" s="187"/>
      <c r="AC25" s="182"/>
      <c r="AD25" s="182"/>
      <c r="AE25" s="182"/>
      <c r="AF25" s="183"/>
    </row>
    <row r="26" spans="1:32" s="6" customFormat="1" ht="20.100000000000001" customHeight="1">
      <c r="A26" s="184"/>
      <c r="B26" s="185"/>
      <c r="C26" s="185"/>
      <c r="D26" s="185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53"/>
      <c r="U26" s="186"/>
      <c r="V26" s="186"/>
      <c r="W26" s="187"/>
      <c r="X26" s="187"/>
      <c r="Y26" s="187"/>
      <c r="Z26" s="187"/>
      <c r="AA26" s="187"/>
      <c r="AB26" s="187"/>
      <c r="AC26" s="182"/>
      <c r="AD26" s="182"/>
      <c r="AE26" s="182"/>
      <c r="AF26" s="183"/>
    </row>
    <row r="27" spans="1:32" s="6" customFormat="1" ht="20.100000000000001" customHeight="1">
      <c r="A27" s="184"/>
      <c r="B27" s="185"/>
      <c r="C27" s="185"/>
      <c r="D27" s="185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53"/>
      <c r="U27" s="186"/>
      <c r="V27" s="186"/>
      <c r="W27" s="187"/>
      <c r="X27" s="187"/>
      <c r="Y27" s="187"/>
      <c r="Z27" s="187"/>
      <c r="AA27" s="187"/>
      <c r="AB27" s="187"/>
      <c r="AC27" s="182"/>
      <c r="AD27" s="182"/>
      <c r="AE27" s="182"/>
      <c r="AF27" s="183"/>
    </row>
    <row r="28" spans="1:32" s="6" customFormat="1" ht="20.100000000000001" customHeight="1">
      <c r="A28" s="184"/>
      <c r="B28" s="185"/>
      <c r="C28" s="185"/>
      <c r="D28" s="185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53"/>
      <c r="U28" s="186"/>
      <c r="V28" s="186"/>
      <c r="W28" s="187"/>
      <c r="X28" s="187"/>
      <c r="Y28" s="187"/>
      <c r="Z28" s="187"/>
      <c r="AA28" s="187"/>
      <c r="AB28" s="187"/>
      <c r="AC28" s="182"/>
      <c r="AD28" s="182"/>
      <c r="AE28" s="182"/>
      <c r="AF28" s="183"/>
    </row>
    <row r="29" spans="1:32" s="6" customFormat="1" ht="20.100000000000001" customHeight="1">
      <c r="A29" s="184"/>
      <c r="B29" s="185"/>
      <c r="C29" s="185"/>
      <c r="D29" s="185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53"/>
      <c r="U29" s="186"/>
      <c r="V29" s="186"/>
      <c r="W29" s="187"/>
      <c r="X29" s="187"/>
      <c r="Y29" s="187"/>
      <c r="Z29" s="187"/>
      <c r="AA29" s="187"/>
      <c r="AB29" s="187"/>
      <c r="AC29" s="182"/>
      <c r="AD29" s="182"/>
      <c r="AE29" s="182"/>
      <c r="AF29" s="183"/>
    </row>
    <row r="30" spans="1:32" s="6" customFormat="1" ht="20.100000000000001" customHeight="1">
      <c r="A30" s="184"/>
      <c r="B30" s="185"/>
      <c r="C30" s="185"/>
      <c r="D30" s="185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53"/>
      <c r="U30" s="186"/>
      <c r="V30" s="186"/>
      <c r="W30" s="187"/>
      <c r="X30" s="187"/>
      <c r="Y30" s="187"/>
      <c r="Z30" s="187"/>
      <c r="AA30" s="187"/>
      <c r="AB30" s="187"/>
      <c r="AC30" s="182"/>
      <c r="AD30" s="182"/>
      <c r="AE30" s="182"/>
      <c r="AF30" s="183"/>
    </row>
    <row r="31" spans="1:32" s="6" customFormat="1" ht="20.100000000000001" customHeight="1">
      <c r="A31" s="184"/>
      <c r="B31" s="185"/>
      <c r="C31" s="185"/>
      <c r="D31" s="185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53"/>
      <c r="U31" s="186"/>
      <c r="V31" s="186"/>
      <c r="W31" s="187"/>
      <c r="X31" s="187"/>
      <c r="Y31" s="187"/>
      <c r="Z31" s="187"/>
      <c r="AA31" s="187"/>
      <c r="AB31" s="187"/>
      <c r="AC31" s="182"/>
      <c r="AD31" s="182"/>
      <c r="AE31" s="182"/>
      <c r="AF31" s="183"/>
    </row>
    <row r="32" spans="1:32" s="6" customFormat="1" ht="20.100000000000001" customHeight="1">
      <c r="A32" s="184"/>
      <c r="B32" s="185"/>
      <c r="C32" s="185"/>
      <c r="D32" s="185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53"/>
      <c r="U32" s="186"/>
      <c r="V32" s="186"/>
      <c r="W32" s="187"/>
      <c r="X32" s="187"/>
      <c r="Y32" s="187"/>
      <c r="Z32" s="187"/>
      <c r="AA32" s="187"/>
      <c r="AB32" s="187"/>
      <c r="AC32" s="182"/>
      <c r="AD32" s="182"/>
      <c r="AE32" s="182"/>
      <c r="AF32" s="183"/>
    </row>
    <row r="33" spans="1:32" s="6" customFormat="1" ht="20.100000000000001" customHeight="1">
      <c r="A33" s="184"/>
      <c r="B33" s="185"/>
      <c r="C33" s="185"/>
      <c r="D33" s="185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53"/>
      <c r="U33" s="186"/>
      <c r="V33" s="186"/>
      <c r="W33" s="187"/>
      <c r="X33" s="187"/>
      <c r="Y33" s="187"/>
      <c r="Z33" s="187"/>
      <c r="AA33" s="187"/>
      <c r="AB33" s="187"/>
      <c r="AC33" s="182"/>
      <c r="AD33" s="182"/>
      <c r="AE33" s="182"/>
      <c r="AF33" s="183"/>
    </row>
    <row r="34" spans="1:32" s="6" customFormat="1" ht="20.100000000000001" customHeight="1">
      <c r="A34" s="184"/>
      <c r="B34" s="185"/>
      <c r="C34" s="185"/>
      <c r="D34" s="185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53"/>
      <c r="U34" s="186"/>
      <c r="V34" s="186"/>
      <c r="W34" s="187"/>
      <c r="X34" s="187"/>
      <c r="Y34" s="187"/>
      <c r="Z34" s="187"/>
      <c r="AA34" s="187"/>
      <c r="AB34" s="187"/>
      <c r="AC34" s="182"/>
      <c r="AD34" s="182"/>
      <c r="AE34" s="182"/>
      <c r="AF34" s="183"/>
    </row>
    <row r="35" spans="1:32" s="6" customFormat="1" ht="20.100000000000001" customHeight="1">
      <c r="A35" s="184"/>
      <c r="B35" s="185"/>
      <c r="C35" s="185"/>
      <c r="D35" s="185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53"/>
      <c r="U35" s="186"/>
      <c r="V35" s="186"/>
      <c r="W35" s="187"/>
      <c r="X35" s="187"/>
      <c r="Y35" s="187"/>
      <c r="Z35" s="187"/>
      <c r="AA35" s="187"/>
      <c r="AB35" s="187"/>
      <c r="AC35" s="182"/>
      <c r="AD35" s="182"/>
      <c r="AE35" s="182"/>
      <c r="AF35" s="183"/>
    </row>
    <row r="36" spans="1:32" s="6" customFormat="1" ht="20.100000000000001" customHeight="1">
      <c r="A36" s="184"/>
      <c r="B36" s="185"/>
      <c r="C36" s="185"/>
      <c r="D36" s="185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53"/>
      <c r="U36" s="186"/>
      <c r="V36" s="186"/>
      <c r="W36" s="187"/>
      <c r="X36" s="187"/>
      <c r="Y36" s="187"/>
      <c r="Z36" s="187"/>
      <c r="AA36" s="187"/>
      <c r="AB36" s="187"/>
      <c r="AC36" s="182"/>
      <c r="AD36" s="182"/>
      <c r="AE36" s="182"/>
      <c r="AF36" s="183"/>
    </row>
    <row r="37" spans="1:32" s="6" customFormat="1" ht="20.100000000000001" customHeight="1">
      <c r="A37" s="184"/>
      <c r="B37" s="185"/>
      <c r="C37" s="185"/>
      <c r="D37" s="185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53"/>
      <c r="U37" s="186"/>
      <c r="V37" s="186"/>
      <c r="W37" s="187"/>
      <c r="X37" s="187"/>
      <c r="Y37" s="187"/>
      <c r="Z37" s="187"/>
      <c r="AA37" s="187"/>
      <c r="AB37" s="187"/>
      <c r="AC37" s="182"/>
      <c r="AD37" s="182"/>
      <c r="AE37" s="182"/>
      <c r="AF37" s="183"/>
    </row>
    <row r="38" spans="1:32" s="6" customFormat="1" ht="20.100000000000001" customHeight="1">
      <c r="A38" s="184"/>
      <c r="B38" s="185"/>
      <c r="C38" s="185"/>
      <c r="D38" s="185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53"/>
      <c r="U38" s="186"/>
      <c r="V38" s="186"/>
      <c r="W38" s="187"/>
      <c r="X38" s="187"/>
      <c r="Y38" s="187"/>
      <c r="Z38" s="187"/>
      <c r="AA38" s="187"/>
      <c r="AB38" s="187"/>
      <c r="AC38" s="182"/>
      <c r="AD38" s="182"/>
      <c r="AE38" s="182"/>
      <c r="AF38" s="183"/>
    </row>
    <row r="39" spans="1:32" s="6" customFormat="1" ht="20.100000000000001" customHeight="1">
      <c r="A39" s="184"/>
      <c r="B39" s="185"/>
      <c r="C39" s="185"/>
      <c r="D39" s="185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53"/>
      <c r="U39" s="186"/>
      <c r="V39" s="186"/>
      <c r="W39" s="187"/>
      <c r="X39" s="187"/>
      <c r="Y39" s="187"/>
      <c r="Z39" s="187"/>
      <c r="AA39" s="187"/>
      <c r="AB39" s="187"/>
      <c r="AC39" s="182"/>
      <c r="AD39" s="182"/>
      <c r="AE39" s="182"/>
      <c r="AF39" s="183"/>
    </row>
    <row r="40" spans="1:32" s="6" customFormat="1" ht="20.100000000000001" customHeight="1">
      <c r="A40" s="184"/>
      <c r="B40" s="185"/>
      <c r="C40" s="185"/>
      <c r="D40" s="185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53"/>
      <c r="U40" s="186"/>
      <c r="V40" s="186"/>
      <c r="W40" s="187"/>
      <c r="X40" s="187"/>
      <c r="Y40" s="187"/>
      <c r="Z40" s="187"/>
      <c r="AA40" s="187"/>
      <c r="AB40" s="187"/>
      <c r="AC40" s="182"/>
      <c r="AD40" s="182"/>
      <c r="AE40" s="182"/>
      <c r="AF40" s="183"/>
    </row>
    <row r="41" spans="1:32" s="6" customFormat="1" ht="20.100000000000001" customHeight="1">
      <c r="A41" s="184"/>
      <c r="B41" s="185"/>
      <c r="C41" s="185"/>
      <c r="D41" s="185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53"/>
      <c r="U41" s="186"/>
      <c r="V41" s="186"/>
      <c r="W41" s="187"/>
      <c r="X41" s="187"/>
      <c r="Y41" s="187"/>
      <c r="Z41" s="187"/>
      <c r="AA41" s="187"/>
      <c r="AB41" s="187"/>
      <c r="AC41" s="182"/>
      <c r="AD41" s="182"/>
      <c r="AE41" s="182"/>
      <c r="AF41" s="183"/>
    </row>
    <row r="42" spans="1:32" ht="9.9499999999999993" customHeight="1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3" t="s">
        <v>32</v>
      </c>
      <c r="U42" s="164"/>
      <c r="V42" s="164"/>
      <c r="W42" s="164"/>
      <c r="X42" s="164"/>
      <c r="Y42" s="187">
        <f>SUM(Y17:AB41)</f>
        <v>0</v>
      </c>
      <c r="Z42" s="187"/>
      <c r="AA42" s="187"/>
      <c r="AB42" s="190"/>
      <c r="AC42" s="191"/>
      <c r="AD42" s="192"/>
      <c r="AE42" s="192"/>
      <c r="AF42" s="193"/>
    </row>
    <row r="43" spans="1:32" ht="11.25" customHeight="1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62"/>
      <c r="N43" s="199"/>
      <c r="O43" s="199"/>
      <c r="P43" s="199"/>
      <c r="Q43" s="199"/>
      <c r="R43" s="199"/>
      <c r="S43" s="162"/>
      <c r="T43" s="163"/>
      <c r="U43" s="164"/>
      <c r="V43" s="164"/>
      <c r="W43" s="164"/>
      <c r="X43" s="164"/>
      <c r="Y43" s="187"/>
      <c r="Z43" s="187"/>
      <c r="AA43" s="187"/>
      <c r="AB43" s="190"/>
      <c r="AC43" s="194"/>
      <c r="AD43" s="162"/>
      <c r="AE43" s="162"/>
      <c r="AF43" s="195"/>
    </row>
    <row r="44" spans="1:32" ht="20.100000000000001" customHeight="1">
      <c r="A44" s="200" t="s">
        <v>47</v>
      </c>
      <c r="B44" s="200"/>
      <c r="C44" s="200"/>
      <c r="D44" s="200"/>
      <c r="E44" s="141"/>
      <c r="F44" s="141"/>
      <c r="G44" s="141"/>
      <c r="H44" s="141"/>
      <c r="I44" s="141"/>
      <c r="J44" s="141"/>
      <c r="K44" s="141"/>
      <c r="L44" s="141"/>
      <c r="M44" s="162"/>
      <c r="N44" s="199"/>
      <c r="O44" s="199"/>
      <c r="P44" s="199"/>
      <c r="Q44" s="199"/>
      <c r="R44" s="199"/>
      <c r="S44" s="162"/>
      <c r="T44" s="188" t="s">
        <v>33</v>
      </c>
      <c r="U44" s="189"/>
      <c r="V44" s="189"/>
      <c r="W44" s="47">
        <v>10</v>
      </c>
      <c r="X44" s="48" t="s">
        <v>35</v>
      </c>
      <c r="Y44" s="187">
        <f>Y42*W44/100</f>
        <v>0</v>
      </c>
      <c r="Z44" s="187"/>
      <c r="AA44" s="187"/>
      <c r="AB44" s="190"/>
      <c r="AC44" s="194"/>
      <c r="AD44" s="162"/>
      <c r="AE44" s="162"/>
      <c r="AF44" s="195"/>
    </row>
    <row r="45" spans="1:32" ht="20.100000000000001" customHeight="1">
      <c r="A45" s="200"/>
      <c r="B45" s="200"/>
      <c r="C45" s="200"/>
      <c r="D45" s="200"/>
      <c r="E45" s="141"/>
      <c r="F45" s="141"/>
      <c r="G45" s="141"/>
      <c r="H45" s="141"/>
      <c r="I45" s="141"/>
      <c r="J45" s="141"/>
      <c r="K45" s="141"/>
      <c r="L45" s="141"/>
      <c r="M45" s="162"/>
      <c r="N45" s="199"/>
      <c r="O45" s="199"/>
      <c r="P45" s="199"/>
      <c r="Q45" s="199"/>
      <c r="R45" s="199"/>
      <c r="S45" s="162"/>
      <c r="T45" s="163" t="s">
        <v>34</v>
      </c>
      <c r="U45" s="164"/>
      <c r="V45" s="164"/>
      <c r="W45" s="164"/>
      <c r="X45" s="164"/>
      <c r="Y45" s="187">
        <f>Y42+Y44</f>
        <v>0</v>
      </c>
      <c r="Z45" s="187"/>
      <c r="AA45" s="187"/>
      <c r="AB45" s="190"/>
      <c r="AC45" s="196"/>
      <c r="AD45" s="197"/>
      <c r="AE45" s="197"/>
      <c r="AF45" s="198"/>
    </row>
    <row r="46" spans="1:32" ht="18" customHeight="1"/>
    <row r="47" spans="1:32" ht="18" customHeight="1"/>
    <row r="48" spans="1:32" ht="18" customHeight="1"/>
  </sheetData>
  <sheetProtection sheet="1" objects="1" scenarios="1"/>
  <mergeCells count="244">
    <mergeCell ref="AC41:AF41"/>
    <mergeCell ref="AC30:AF30"/>
    <mergeCell ref="AC31:AF31"/>
    <mergeCell ref="AC32:AF32"/>
    <mergeCell ref="AC33:AF33"/>
    <mergeCell ref="AC34:AF34"/>
    <mergeCell ref="AC35:AF35"/>
    <mergeCell ref="AC29:AF29"/>
    <mergeCell ref="E41:S41"/>
    <mergeCell ref="U41:V41"/>
    <mergeCell ref="W41:X41"/>
    <mergeCell ref="Y41:AB41"/>
    <mergeCell ref="E40:S40"/>
    <mergeCell ref="U40:V40"/>
    <mergeCell ref="W40:X40"/>
    <mergeCell ref="Y40:AB40"/>
    <mergeCell ref="Y36:AB36"/>
    <mergeCell ref="E33:S33"/>
    <mergeCell ref="U33:V33"/>
    <mergeCell ref="W33:X33"/>
    <mergeCell ref="Y33:AB33"/>
    <mergeCell ref="E34:S34"/>
    <mergeCell ref="U34:V34"/>
    <mergeCell ref="W34:X34"/>
    <mergeCell ref="Y34:AB34"/>
    <mergeCell ref="E31:S31"/>
    <mergeCell ref="AC36:AF36"/>
    <mergeCell ref="AC37:AF37"/>
    <mergeCell ref="AC38:AF38"/>
    <mergeCell ref="AC39:AF39"/>
    <mergeCell ref="AC40:AF40"/>
    <mergeCell ref="AC17:AF17"/>
    <mergeCell ref="AC18:AF18"/>
    <mergeCell ref="AC19:AF19"/>
    <mergeCell ref="AC20:AF20"/>
    <mergeCell ref="AC21:AF21"/>
    <mergeCell ref="E39:S39"/>
    <mergeCell ref="U39:V39"/>
    <mergeCell ref="W39:X39"/>
    <mergeCell ref="Y39:AB39"/>
    <mergeCell ref="E37:S37"/>
    <mergeCell ref="U37:V37"/>
    <mergeCell ref="W37:X37"/>
    <mergeCell ref="Y37:AB37"/>
    <mergeCell ref="E38:S38"/>
    <mergeCell ref="U38:V38"/>
    <mergeCell ref="W38:X38"/>
    <mergeCell ref="Y38:AB38"/>
    <mergeCell ref="E35:S35"/>
    <mergeCell ref="U35:V35"/>
    <mergeCell ref="W35:X35"/>
    <mergeCell ref="Y35:AB35"/>
    <mergeCell ref="E36:S36"/>
    <mergeCell ref="U36:V36"/>
    <mergeCell ref="W36:X36"/>
    <mergeCell ref="U31:V31"/>
    <mergeCell ref="W31:X31"/>
    <mergeCell ref="Y31:AB31"/>
    <mergeCell ref="E32:S32"/>
    <mergeCell ref="U32:V32"/>
    <mergeCell ref="W32:X32"/>
    <mergeCell ref="Y32:AB32"/>
    <mergeCell ref="E29:S29"/>
    <mergeCell ref="U29:V29"/>
    <mergeCell ref="W29:X29"/>
    <mergeCell ref="Y29:AB29"/>
    <mergeCell ref="E30:S30"/>
    <mergeCell ref="U30:V30"/>
    <mergeCell ref="W30:X30"/>
    <mergeCell ref="Y30:AB30"/>
    <mergeCell ref="AC24:AF24"/>
    <mergeCell ref="E23:S23"/>
    <mergeCell ref="U27:V27"/>
    <mergeCell ref="W27:X27"/>
    <mergeCell ref="Y27:AB27"/>
    <mergeCell ref="E28:S28"/>
    <mergeCell ref="U28:V28"/>
    <mergeCell ref="W28:X28"/>
    <mergeCell ref="Y28:AB28"/>
    <mergeCell ref="E25:S25"/>
    <mergeCell ref="U25:V25"/>
    <mergeCell ref="W25:X25"/>
    <mergeCell ref="Y25:AB25"/>
    <mergeCell ref="E26:S26"/>
    <mergeCell ref="U26:V26"/>
    <mergeCell ref="W26:X26"/>
    <mergeCell ref="Y26:AB26"/>
    <mergeCell ref="AC25:AF25"/>
    <mergeCell ref="AC26:AF26"/>
    <mergeCell ref="AC27:AF27"/>
    <mergeCell ref="AC28:AF28"/>
    <mergeCell ref="AC23:AF23"/>
    <mergeCell ref="U21:V21"/>
    <mergeCell ref="W21:X21"/>
    <mergeCell ref="Y21:AB21"/>
    <mergeCell ref="E22:S22"/>
    <mergeCell ref="U22:V22"/>
    <mergeCell ref="W22:X22"/>
    <mergeCell ref="Y22:AB22"/>
    <mergeCell ref="AC22:AF22"/>
    <mergeCell ref="C35:D35"/>
    <mergeCell ref="A36:B36"/>
    <mergeCell ref="C36:D36"/>
    <mergeCell ref="R1:S1"/>
    <mergeCell ref="Q7:R7"/>
    <mergeCell ref="A7:G7"/>
    <mergeCell ref="I7:P7"/>
    <mergeCell ref="M4:R4"/>
    <mergeCell ref="N1:Q1"/>
    <mergeCell ref="A9:H14"/>
    <mergeCell ref="I12:R14"/>
    <mergeCell ref="A4:G4"/>
    <mergeCell ref="A5:G5"/>
    <mergeCell ref="H4:L4"/>
    <mergeCell ref="A19:B19"/>
    <mergeCell ref="C19:D19"/>
    <mergeCell ref="A20:B20"/>
    <mergeCell ref="C20:D20"/>
    <mergeCell ref="A21:B21"/>
    <mergeCell ref="C21:D21"/>
    <mergeCell ref="E20:S20"/>
    <mergeCell ref="E17:S17"/>
    <mergeCell ref="E18:S18"/>
    <mergeCell ref="E24:S24"/>
    <mergeCell ref="T2:U4"/>
    <mergeCell ref="T7:U7"/>
    <mergeCell ref="T5:U6"/>
    <mergeCell ref="A15:AF15"/>
    <mergeCell ref="A16:B16"/>
    <mergeCell ref="C16:D16"/>
    <mergeCell ref="A17:B17"/>
    <mergeCell ref="C17:D17"/>
    <mergeCell ref="A18:B18"/>
    <mergeCell ref="C18:D18"/>
    <mergeCell ref="E16:S16"/>
    <mergeCell ref="AA11:AF11"/>
    <mergeCell ref="AA12:AF12"/>
    <mergeCell ref="V13:W13"/>
    <mergeCell ref="V14:W14"/>
    <mergeCell ref="T9:U14"/>
    <mergeCell ref="W16:X16"/>
    <mergeCell ref="Y16:AB16"/>
    <mergeCell ref="V2:AF4"/>
    <mergeCell ref="V7:AF7"/>
    <mergeCell ref="AB9:AC9"/>
    <mergeCell ref="U17:V17"/>
    <mergeCell ref="W17:X17"/>
    <mergeCell ref="Y17:AB17"/>
    <mergeCell ref="H2:L2"/>
    <mergeCell ref="M2:N2"/>
    <mergeCell ref="B1:M1"/>
    <mergeCell ref="B2:G2"/>
    <mergeCell ref="U1:V1"/>
    <mergeCell ref="V9:Z9"/>
    <mergeCell ref="X12:Y12"/>
    <mergeCell ref="V12:W12"/>
    <mergeCell ref="A25:B25"/>
    <mergeCell ref="C25:D25"/>
    <mergeCell ref="A22:B22"/>
    <mergeCell ref="C22:D22"/>
    <mergeCell ref="A23:B23"/>
    <mergeCell ref="C23:D23"/>
    <mergeCell ref="A24:B24"/>
    <mergeCell ref="A6:R6"/>
    <mergeCell ref="A8:AF8"/>
    <mergeCell ref="S9:S14"/>
    <mergeCell ref="H5:R5"/>
    <mergeCell ref="X13:AF13"/>
    <mergeCell ref="AC16:AF16"/>
    <mergeCell ref="U16:V16"/>
    <mergeCell ref="V10:Z10"/>
    <mergeCell ref="AA10:AF10"/>
    <mergeCell ref="T45:X45"/>
    <mergeCell ref="T44:V44"/>
    <mergeCell ref="X14:AF14"/>
    <mergeCell ref="C40:D40"/>
    <mergeCell ref="A41:B41"/>
    <mergeCell ref="C41:D41"/>
    <mergeCell ref="AE9:AF9"/>
    <mergeCell ref="AC42:AF45"/>
    <mergeCell ref="N43:R45"/>
    <mergeCell ref="Y42:AB43"/>
    <mergeCell ref="Y44:AB44"/>
    <mergeCell ref="Y45:AB45"/>
    <mergeCell ref="A26:B26"/>
    <mergeCell ref="C26:D26"/>
    <mergeCell ref="A27:B27"/>
    <mergeCell ref="C27:D27"/>
    <mergeCell ref="A40:B40"/>
    <mergeCell ref="V11:Z11"/>
    <mergeCell ref="E19:S19"/>
    <mergeCell ref="E21:S21"/>
    <mergeCell ref="C39:D39"/>
    <mergeCell ref="A34:B34"/>
    <mergeCell ref="C34:D34"/>
    <mergeCell ref="A35:B35"/>
    <mergeCell ref="V5:AD6"/>
    <mergeCell ref="AE5:AF6"/>
    <mergeCell ref="K9:R9"/>
    <mergeCell ref="K10:R10"/>
    <mergeCell ref="K11:R11"/>
    <mergeCell ref="I9:J9"/>
    <mergeCell ref="I10:J10"/>
    <mergeCell ref="I11:J11"/>
    <mergeCell ref="T42:X43"/>
    <mergeCell ref="U19:V19"/>
    <mergeCell ref="W19:X19"/>
    <mergeCell ref="Y19:AB19"/>
    <mergeCell ref="U20:V20"/>
    <mergeCell ref="W20:X20"/>
    <mergeCell ref="Y20:AB20"/>
    <mergeCell ref="U18:V18"/>
    <mergeCell ref="W18:X18"/>
    <mergeCell ref="Y18:AB18"/>
    <mergeCell ref="U23:V23"/>
    <mergeCell ref="W23:X23"/>
    <mergeCell ref="Y23:AB23"/>
    <mergeCell ref="U24:V24"/>
    <mergeCell ref="W24:X24"/>
    <mergeCell ref="Y24:AB24"/>
    <mergeCell ref="C24:D24"/>
    <mergeCell ref="C32:D32"/>
    <mergeCell ref="A33:B33"/>
    <mergeCell ref="C33:D33"/>
    <mergeCell ref="A44:D45"/>
    <mergeCell ref="A31:B31"/>
    <mergeCell ref="C31:D31"/>
    <mergeCell ref="A32:B32"/>
    <mergeCell ref="E27:S27"/>
    <mergeCell ref="A28:B28"/>
    <mergeCell ref="C28:D28"/>
    <mergeCell ref="A29:B29"/>
    <mergeCell ref="C29:D29"/>
    <mergeCell ref="A30:B30"/>
    <mergeCell ref="C30:D30"/>
    <mergeCell ref="A37:B37"/>
    <mergeCell ref="C37:D37"/>
    <mergeCell ref="A38:B38"/>
    <mergeCell ref="C38:D38"/>
    <mergeCell ref="A39:B39"/>
    <mergeCell ref="A42:S42"/>
    <mergeCell ref="S43:S45"/>
    <mergeCell ref="A43:M43"/>
    <mergeCell ref="E44:M45"/>
  </mergeCells>
  <phoneticPr fontId="1"/>
  <dataValidations count="4">
    <dataValidation imeMode="halfAlpha" allowBlank="1" showInputMessage="1" showErrorMessage="1" sqref="T1 W1 Y1 AA1 AC1 AE1 A17:D41 H4 M4 U17:X41 Y17:AB45 V7:AF7 AA12:AF12 H7 K9:K11"/>
    <dataValidation type="list" errorStyle="information" allowBlank="1" showInputMessage="1" showErrorMessage="1" sqref="X12:Y12">
      <formula1>"(普通),(当座)"</formula1>
    </dataValidation>
    <dataValidation type="list" errorStyle="information" allowBlank="1" showInputMessage="1" showErrorMessage="1" sqref="AA9 AD9">
      <formula1>"〇"</formula1>
    </dataValidation>
    <dataValidation imeMode="halfKatakana" allowBlank="1" showInputMessage="1" showErrorMessage="1" sqref="X13:AF13"/>
  </dataValidations>
  <pageMargins left="0.55118110236220474" right="0.39370078740157483" top="0.94" bottom="0.31496062992125984" header="0.51" footer="0.23622047244094491"/>
  <pageSetup paperSize="9" orientation="portrait" r:id="rId1"/>
  <headerFooter>
    <oddHeader>&amp;C&amp;"-,太字"&amp;24&amp;A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showRuler="0" view="pageBreakPreview" zoomScaleNormal="100" zoomScaleSheetLayoutView="100" workbookViewId="0">
      <selection activeCell="E23" sqref="E23:S23"/>
    </sheetView>
  </sheetViews>
  <sheetFormatPr defaultRowHeight="13.5"/>
  <cols>
    <col min="1" max="8" width="1.875" style="2" customWidth="1"/>
    <col min="9" max="9" width="11.625" style="2" customWidth="1"/>
    <col min="10" max="18" width="1.875" style="2" customWidth="1"/>
    <col min="19" max="19" width="0.625" style="2" customWidth="1"/>
    <col min="20" max="20" width="5.625" style="2" customWidth="1"/>
    <col min="21" max="21" width="3.375" style="2" customWidth="1"/>
    <col min="22" max="22" width="4.625" style="2" customWidth="1"/>
    <col min="23" max="23" width="6.875" style="2" customWidth="1"/>
    <col min="24" max="31" width="3.375" style="2" customWidth="1"/>
    <col min="32" max="32" width="3.125" style="2" customWidth="1"/>
    <col min="33" max="16384" width="9" style="2"/>
  </cols>
  <sheetData>
    <row r="1" spans="1:32" ht="24" customHeight="1">
      <c r="A1" s="25"/>
      <c r="B1" s="298" t="s">
        <v>0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6"/>
      <c r="O1" s="25"/>
      <c r="P1" s="25"/>
      <c r="Q1" s="25"/>
      <c r="R1" s="299" t="s">
        <v>5</v>
      </c>
      <c r="S1" s="299"/>
      <c r="T1" s="27" t="str">
        <f>IF('請求書(控)'!T1="","",'請求書(控)'!T1)</f>
        <v/>
      </c>
      <c r="U1" s="242" t="s">
        <v>4</v>
      </c>
      <c r="V1" s="242"/>
      <c r="W1" s="28" t="str">
        <f>IF('請求書(控)'!W1="","",'請求書(控)'!W1)</f>
        <v/>
      </c>
      <c r="X1" s="29" t="s">
        <v>6</v>
      </c>
      <c r="Y1" s="28" t="str">
        <f>IF('請求書(控)'!Y1="","",'請求書(控)'!Y1)</f>
        <v/>
      </c>
      <c r="Z1" s="29" t="s">
        <v>7</v>
      </c>
      <c r="AA1" s="28" t="str">
        <f>IF('請求書(控)'!AA1="","",'請求書(控)'!AA1)</f>
        <v/>
      </c>
      <c r="AB1" s="30" t="s">
        <v>22</v>
      </c>
      <c r="AC1" s="28" t="str">
        <f>IF('請求書(控)'!AC1="","",'請求書(控)'!AC1)</f>
        <v/>
      </c>
      <c r="AD1" s="29" t="s">
        <v>7</v>
      </c>
      <c r="AE1" s="28" t="str">
        <f>IF('請求書(控)'!AE1="","",'請求書(控)'!AE1)</f>
        <v/>
      </c>
      <c r="AF1" s="29" t="s">
        <v>8</v>
      </c>
    </row>
    <row r="2" spans="1:32" ht="18" customHeight="1">
      <c r="A2" s="25"/>
      <c r="B2" s="300" t="s">
        <v>11</v>
      </c>
      <c r="C2" s="300"/>
      <c r="D2" s="300"/>
      <c r="E2" s="300"/>
      <c r="F2" s="300"/>
      <c r="G2" s="300"/>
      <c r="H2" s="234" t="str">
        <f>IF('請求書(控)'!H2="","",'請求書(控)'!H2)</f>
        <v/>
      </c>
      <c r="I2" s="234"/>
      <c r="J2" s="234"/>
      <c r="K2" s="234"/>
      <c r="L2" s="234"/>
      <c r="M2" s="301" t="s">
        <v>26</v>
      </c>
      <c r="N2" s="301"/>
      <c r="O2" s="25"/>
      <c r="P2" s="25"/>
      <c r="Q2" s="25"/>
      <c r="R2" s="25"/>
      <c r="S2" s="25"/>
      <c r="T2" s="273" t="s">
        <v>14</v>
      </c>
      <c r="U2" s="302"/>
      <c r="V2" s="303" t="str">
        <f>IF('請求書(控)'!V2="","",'請求書(控)'!V2)</f>
        <v/>
      </c>
      <c r="W2" s="303"/>
      <c r="X2" s="303"/>
      <c r="Y2" s="303"/>
      <c r="Z2" s="303"/>
      <c r="AA2" s="303"/>
      <c r="AB2" s="303"/>
      <c r="AC2" s="303"/>
      <c r="AD2" s="303"/>
      <c r="AE2" s="303"/>
      <c r="AF2" s="304"/>
    </row>
    <row r="3" spans="1:32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75"/>
      <c r="U3" s="295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305"/>
    </row>
    <row r="4" spans="1:32" ht="18" customHeight="1">
      <c r="A4" s="269" t="s">
        <v>12</v>
      </c>
      <c r="B4" s="270"/>
      <c r="C4" s="270"/>
      <c r="D4" s="270"/>
      <c r="E4" s="270"/>
      <c r="F4" s="270"/>
      <c r="G4" s="270"/>
      <c r="H4" s="293" t="str">
        <f>IF('請求書(控)'!H4="","",'請求書(控)'!H4)</f>
        <v/>
      </c>
      <c r="I4" s="293"/>
      <c r="J4" s="293"/>
      <c r="K4" s="293"/>
      <c r="L4" s="293"/>
      <c r="M4" s="293"/>
      <c r="N4" s="293"/>
      <c r="O4" s="293"/>
      <c r="P4" s="293"/>
      <c r="Q4" s="293"/>
      <c r="R4" s="294"/>
      <c r="S4" s="25"/>
      <c r="T4" s="275"/>
      <c r="U4" s="295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305"/>
    </row>
    <row r="5" spans="1:32" ht="30" customHeight="1">
      <c r="A5" s="248" t="s">
        <v>13</v>
      </c>
      <c r="B5" s="249"/>
      <c r="C5" s="249"/>
      <c r="D5" s="249"/>
      <c r="E5" s="249"/>
      <c r="F5" s="249"/>
      <c r="G5" s="249"/>
      <c r="H5" s="291" t="str">
        <f>IF('請求書(控)'!H5="","",'請求書(控)'!H5)</f>
        <v/>
      </c>
      <c r="I5" s="291"/>
      <c r="J5" s="291"/>
      <c r="K5" s="291"/>
      <c r="L5" s="291"/>
      <c r="M5" s="291"/>
      <c r="N5" s="291"/>
      <c r="O5" s="291"/>
      <c r="P5" s="291"/>
      <c r="Q5" s="291"/>
      <c r="R5" s="292"/>
      <c r="S5" s="25"/>
      <c r="T5" s="275" t="s">
        <v>15</v>
      </c>
      <c r="U5" s="295"/>
      <c r="V5" s="297" t="str">
        <f>IF('請求書(控)'!V5="","",'請求書(控)'!V5)</f>
        <v/>
      </c>
      <c r="W5" s="297"/>
      <c r="X5" s="297"/>
      <c r="Y5" s="297"/>
      <c r="Z5" s="297"/>
      <c r="AA5" s="297"/>
      <c r="AB5" s="297"/>
      <c r="AC5" s="297"/>
      <c r="AD5" s="297"/>
      <c r="AE5" s="117" t="s">
        <v>50</v>
      </c>
      <c r="AF5" s="118"/>
    </row>
    <row r="6" spans="1:32" ht="5.0999999999999996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5"/>
      <c r="T6" s="275"/>
      <c r="U6" s="295"/>
      <c r="V6" s="297"/>
      <c r="W6" s="297"/>
      <c r="X6" s="297"/>
      <c r="Y6" s="297"/>
      <c r="Z6" s="297"/>
      <c r="AA6" s="297"/>
      <c r="AB6" s="297"/>
      <c r="AC6" s="297"/>
      <c r="AD6" s="297"/>
      <c r="AE6" s="117"/>
      <c r="AF6" s="118"/>
    </row>
    <row r="7" spans="1:32" ht="27" customHeight="1">
      <c r="A7" s="287" t="s">
        <v>38</v>
      </c>
      <c r="B7" s="245"/>
      <c r="C7" s="245"/>
      <c r="D7" s="245"/>
      <c r="E7" s="245"/>
      <c r="F7" s="245"/>
      <c r="G7" s="245"/>
      <c r="H7" s="31"/>
      <c r="I7" s="288">
        <f>'請求書(控)'!I7</f>
        <v>0</v>
      </c>
      <c r="J7" s="288"/>
      <c r="K7" s="288"/>
      <c r="L7" s="288"/>
      <c r="M7" s="288"/>
      <c r="N7" s="288"/>
      <c r="O7" s="288"/>
      <c r="P7" s="288"/>
      <c r="Q7" s="289" t="s">
        <v>45</v>
      </c>
      <c r="R7" s="290"/>
      <c r="S7" s="25"/>
      <c r="T7" s="248" t="s">
        <v>16</v>
      </c>
      <c r="U7" s="249"/>
      <c r="V7" s="291" t="str">
        <f>IF('請求書(控)'!V7="","",'請求書(控)'!V7)</f>
        <v/>
      </c>
      <c r="W7" s="291"/>
      <c r="X7" s="291"/>
      <c r="Y7" s="291"/>
      <c r="Z7" s="291"/>
      <c r="AA7" s="291"/>
      <c r="AB7" s="291"/>
      <c r="AC7" s="291"/>
      <c r="AD7" s="291"/>
      <c r="AE7" s="291"/>
      <c r="AF7" s="292"/>
    </row>
    <row r="8" spans="1:32" ht="5.0999999999999996" customHeight="1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</row>
    <row r="9" spans="1:32" ht="18" customHeight="1">
      <c r="A9" s="269" t="s">
        <v>31</v>
      </c>
      <c r="B9" s="270"/>
      <c r="C9" s="270"/>
      <c r="D9" s="270"/>
      <c r="E9" s="270"/>
      <c r="F9" s="270"/>
      <c r="G9" s="270"/>
      <c r="H9" s="271"/>
      <c r="I9" s="32" t="s">
        <v>51</v>
      </c>
      <c r="J9" s="33" t="str">
        <f>IF('請求書(控)'!K9&lt;0,"▲",IF(OR(ABS('請求書(控)'!$K9)&lt;100000000,'請求書(控)'!$K9=0),"",RIGHT(INT(ABS('請求書(控)'!$K9)/100000000),1)))</f>
        <v/>
      </c>
      <c r="K9" s="33" t="str">
        <f>IF(OR(ABS('請求書(控)'!$K9)&lt;10000000,'請求書(控)'!$K9=0),"",RIGHT(INT(ABS('請求書(控)'!$K9)/10000000),1))</f>
        <v/>
      </c>
      <c r="L9" s="34" t="str">
        <f>IF(OR(ABS('請求書(控)'!$K9)&lt;1000000,'請求書(控)'!$K9=0),"",RIGHT(INT(ABS('請求書(控)'!$K9)/1000000),1))</f>
        <v/>
      </c>
      <c r="M9" s="35" t="str">
        <f>IF(OR(ABS('請求書(控)'!$K9)&lt;100000,'請求書(控)'!$K9=0),"",RIGHT(INT(ABS('請求書(控)'!$K9)/100000),1))</f>
        <v/>
      </c>
      <c r="N9" s="36" t="str">
        <f>IF(OR(ABS('請求書(控)'!$K9)&lt;10000,'請求書(控)'!$K9=0),"",RIGHT(INT(ABS('請求書(控)'!$K9)/10000),1))</f>
        <v/>
      </c>
      <c r="O9" s="37" t="str">
        <f>IF(OR(ABS('請求書(控)'!$K9)&lt;1000,'請求書(控)'!$K9=0),"",RIGHT(INT(ABS('請求書(控)'!$K9)/1000),1))</f>
        <v/>
      </c>
      <c r="P9" s="33" t="str">
        <f>IF(OR(ABS('請求書(控)'!$K9)&lt;100,'請求書(控)'!$K9=0),"",RIGHT(INT(ABS('請求書(控)'!$K9)/100),1))</f>
        <v/>
      </c>
      <c r="Q9" s="36" t="str">
        <f>IF(OR(ABS('請求書(控)'!$K9)&lt;10,'請求書(控)'!$K9=0),"",RIGHT(INT(ABS('請求書(控)'!$K9)/10),1))</f>
        <v/>
      </c>
      <c r="R9" s="38" t="str">
        <f>IF('請求書(控)'!$K9=0,"",RIGHT('請求書(控)'!$K9,1))</f>
        <v/>
      </c>
      <c r="S9" s="272"/>
      <c r="T9" s="273" t="s">
        <v>19</v>
      </c>
      <c r="U9" s="274"/>
      <c r="V9" s="277" t="s">
        <v>30</v>
      </c>
      <c r="W9" s="277"/>
      <c r="X9" s="277"/>
      <c r="Y9" s="277"/>
      <c r="Z9" s="277"/>
      <c r="AA9" s="39" t="str">
        <f>IF('請求書(控)'!AA9="","",'請求書(控)'!AA9)</f>
        <v/>
      </c>
      <c r="AB9" s="278" t="s">
        <v>28</v>
      </c>
      <c r="AC9" s="278"/>
      <c r="AD9" s="39" t="str">
        <f>IF('請求書(控)'!AD9="","",'請求書(控)'!AD9)</f>
        <v/>
      </c>
      <c r="AE9" s="278" t="s">
        <v>29</v>
      </c>
      <c r="AF9" s="279"/>
    </row>
    <row r="10" spans="1:32" ht="18" customHeight="1">
      <c r="A10" s="280"/>
      <c r="B10" s="263"/>
      <c r="C10" s="263"/>
      <c r="D10" s="263"/>
      <c r="E10" s="263"/>
      <c r="F10" s="263"/>
      <c r="G10" s="263"/>
      <c r="H10" s="281"/>
      <c r="I10" s="40" t="s">
        <v>52</v>
      </c>
      <c r="J10" s="9" t="str">
        <f>IF('請求書(控)'!K10&lt;0,"▲","")</f>
        <v/>
      </c>
      <c r="K10" s="11" t="str">
        <f>IF(OR(ABS('請求書(控)'!$K10)&lt;10000000,'請求書(控)'!$K10=0),"",RIGHT(INT(ABS('請求書(控)'!$K10)/10000000),1))</f>
        <v/>
      </c>
      <c r="L10" s="11" t="str">
        <f>IF(OR(ABS('請求書(控)'!$K10)&lt;1000000,'請求書(控)'!$K10=0),"",RIGHT(INT(ABS('請求書(控)'!$K10)/1000000),1))</f>
        <v/>
      </c>
      <c r="M10" s="18" t="str">
        <f>IF(OR(ABS('請求書(控)'!$K10)&lt;100000,'請求書(控)'!$K10=0),"",RIGHT(INT(ABS('請求書(控)'!$K10)/100000),1))</f>
        <v/>
      </c>
      <c r="N10" s="11" t="str">
        <f>IF(OR(ABS('請求書(控)'!$K10)&lt;10000,'請求書(控)'!$K10=0),"",RIGHT(INT(ABS('請求書(控)'!$K10)/10000),1))</f>
        <v/>
      </c>
      <c r="O10" s="19" t="str">
        <f>IF(OR(ABS('請求書(控)'!$K10)&lt;1000,'請求書(控)'!$K10=0),"",RIGHT(INT(ABS('請求書(控)'!$K10)/1000),1))</f>
        <v/>
      </c>
      <c r="P10" s="10" t="str">
        <f>IF(OR(ABS('請求書(控)'!$K10)&lt;100,'請求書(控)'!$K10=0),"",RIGHT(INT(ABS('請求書(控)'!$K10)/100),1))</f>
        <v/>
      </c>
      <c r="Q10" s="11" t="str">
        <f>IF(OR(ABS('請求書(控)'!$K10)&lt;10,'請求書(控)'!$K10=0),"",RIGHT(INT(ABS('請求書(控)'!$K10)/10),1))</f>
        <v/>
      </c>
      <c r="R10" s="12" t="str">
        <f>IF('請求書(控)'!$K10=0,"",RIGHT('請求書(控)'!$K10,1))</f>
        <v/>
      </c>
      <c r="S10" s="272"/>
      <c r="T10" s="275"/>
      <c r="U10" s="276"/>
      <c r="V10" s="282" t="s">
        <v>46</v>
      </c>
      <c r="W10" s="282"/>
      <c r="X10" s="282"/>
      <c r="Y10" s="282"/>
      <c r="Z10" s="282"/>
      <c r="AA10" s="282" t="s">
        <v>17</v>
      </c>
      <c r="AB10" s="282"/>
      <c r="AC10" s="282"/>
      <c r="AD10" s="282"/>
      <c r="AE10" s="282"/>
      <c r="AF10" s="283"/>
    </row>
    <row r="11" spans="1:32" ht="18" customHeight="1">
      <c r="A11" s="41"/>
      <c r="B11" s="11"/>
      <c r="C11" s="11"/>
      <c r="D11" s="11"/>
      <c r="E11" s="11"/>
      <c r="F11" s="11"/>
      <c r="G11" s="11"/>
      <c r="H11" s="12"/>
      <c r="I11" s="40" t="s">
        <v>53</v>
      </c>
      <c r="J11" s="9" t="str">
        <f>IF('請求書(控)'!K11&lt;0,"▲","")</f>
        <v/>
      </c>
      <c r="K11" s="11" t="str">
        <f>IF(OR(ABS('請求書(控)'!$K11)&lt;10000000,'請求書(控)'!$K11=0),"",RIGHT(INT(ABS('請求書(控)'!$K11)/10000000),1))</f>
        <v/>
      </c>
      <c r="L11" s="16" t="str">
        <f>IF(OR(ABS('請求書(控)'!$K11)&lt;1000000,'請求書(控)'!$K11=0),"",RIGHT(INT(ABS('請求書(控)'!$K11)/1000000),1))</f>
        <v/>
      </c>
      <c r="M11" s="18" t="str">
        <f>IF(OR(ABS('請求書(控)'!$K11)&lt;100000,'請求書(控)'!$K11=0),"",RIGHT(INT(ABS('請求書(控)'!$K11)/100000),1))</f>
        <v/>
      </c>
      <c r="N11" s="11" t="str">
        <f>IF(OR(ABS('請求書(控)'!$K11)&lt;10000,'請求書(控)'!$K11=0),"",RIGHT(INT(ABS('請求書(控)'!$K11)/10000),1))</f>
        <v/>
      </c>
      <c r="O11" s="19" t="str">
        <f>IF(OR(ABS('請求書(控)'!$K11)&lt;1000,'請求書(控)'!$K11=0),"",RIGHT(INT(ABS('請求書(控)'!$K11)/1000),1))</f>
        <v/>
      </c>
      <c r="P11" s="10" t="str">
        <f>IF(OR(ABS('請求書(控)'!$K11)&lt;100,'請求書(控)'!$K11=0),"",RIGHT(INT(ABS('請求書(控)'!$K11)/100),1))</f>
        <v/>
      </c>
      <c r="Q11" s="11" t="str">
        <f>IF(OR(ABS('請求書(控)'!$K11)&lt;10,'請求書(控)'!$K11=0),"",RIGHT(INT(ABS('請求書(控)'!$K11)/10),1))</f>
        <v/>
      </c>
      <c r="R11" s="12" t="str">
        <f>IF('請求書(控)'!$K11=0,"",RIGHT('請求書(控)'!$K11,1))</f>
        <v/>
      </c>
      <c r="S11" s="272"/>
      <c r="T11" s="275"/>
      <c r="U11" s="276"/>
      <c r="V11" s="257" t="str">
        <f>IF('請求書(控)'!V11="","",'請求書(控)'!V11)</f>
        <v/>
      </c>
      <c r="W11" s="257"/>
      <c r="X11" s="257"/>
      <c r="Y11" s="257"/>
      <c r="Z11" s="257"/>
      <c r="AA11" s="257" t="str">
        <f>IF('請求書(控)'!AA11="","",'請求書(控)'!AA11)</f>
        <v/>
      </c>
      <c r="AB11" s="257"/>
      <c r="AC11" s="257"/>
      <c r="AD11" s="257"/>
      <c r="AE11" s="257"/>
      <c r="AF11" s="258"/>
    </row>
    <row r="12" spans="1:32" ht="18" customHeight="1">
      <c r="A12" s="259" t="s">
        <v>43</v>
      </c>
      <c r="B12" s="260"/>
      <c r="C12" s="260"/>
      <c r="D12" s="260"/>
      <c r="E12" s="260"/>
      <c r="F12" s="260"/>
      <c r="G12" s="260"/>
      <c r="H12" s="261"/>
      <c r="I12" s="40" t="s">
        <v>54</v>
      </c>
      <c r="J12" s="10" t="str">
        <f>IF(OR(ABS('請求書(控)'!$K12)&lt;10000000,'請求書(控)'!$K12=0),"",RIGHT(INT(ABS('請求書(控)'!$K12)/10000000),1))</f>
        <v/>
      </c>
      <c r="K12" s="10" t="str">
        <f>IF(OR(ABS('請求書(控)'!$K12)&lt;10000000,'請求書(控)'!$K12=0),"",RIGHT(INT(ABS('請求書(控)'!$K12)/10000000),1))</f>
        <v/>
      </c>
      <c r="L12" s="16" t="str">
        <f>IF(OR(ABS('請求書(控)'!$K12)&lt;1000000,'請求書(控)'!$K12=0),"",RIGHT(INT(ABS('請求書(控)'!$K12)/1000000),1))</f>
        <v/>
      </c>
      <c r="M12" s="18" t="str">
        <f>IF(OR(ABS('請求書(控)'!$K12)&lt;100000,'請求書(控)'!$K12=0),"",RIGHT(INT(ABS('請求書(控)'!$K12)/100000),1))</f>
        <v/>
      </c>
      <c r="N12" s="11" t="str">
        <f>IF(OR(ABS('請求書(控)'!$K12)&lt;10000,'請求書(控)'!$K12=0),"",RIGHT(INT(ABS('請求書(控)'!$K12)/10000),1))</f>
        <v/>
      </c>
      <c r="O12" s="19" t="str">
        <f>IF(OR(ABS('請求書(控)'!$K12)&lt;1000,'請求書(控)'!$K12=0),"",RIGHT(INT(ABS('請求書(控)'!$K12)/1000),1))</f>
        <v/>
      </c>
      <c r="P12" s="10" t="str">
        <f>IF(OR(ABS('請求書(控)'!$K12)&lt;100,'請求書(控)'!$K12=0),"",RIGHT(INT(ABS('請求書(控)'!$K12)/100),1))</f>
        <v/>
      </c>
      <c r="Q12" s="11" t="str">
        <f>IF(OR(ABS('請求書(控)'!$K12)&lt;10,'請求書(控)'!$K12=0),"",RIGHT(INT(ABS('請求書(控)'!$K12)/10),1))</f>
        <v/>
      </c>
      <c r="R12" s="12" t="str">
        <f>IF('請求書(控)'!$K12=0,"",RIGHT('請求書(控)'!$K12,1))</f>
        <v/>
      </c>
      <c r="S12" s="272"/>
      <c r="T12" s="275"/>
      <c r="U12" s="276"/>
      <c r="V12" s="262" t="s">
        <v>27</v>
      </c>
      <c r="W12" s="262"/>
      <c r="X12" s="263" t="str">
        <f>IF('請求書(控)'!X12="","",'請求書(控)'!X12)</f>
        <v/>
      </c>
      <c r="Y12" s="263"/>
      <c r="Z12" s="42" t="s">
        <v>18</v>
      </c>
      <c r="AA12" s="264" t="str">
        <f>IF('請求書(控)'!AA12="","",'請求書(控)'!AA12)</f>
        <v/>
      </c>
      <c r="AB12" s="264"/>
      <c r="AC12" s="264"/>
      <c r="AD12" s="264"/>
      <c r="AE12" s="264"/>
      <c r="AF12" s="265"/>
    </row>
    <row r="13" spans="1:32" ht="18" customHeight="1">
      <c r="A13" s="266" t="s">
        <v>44</v>
      </c>
      <c r="B13" s="267"/>
      <c r="C13" s="267"/>
      <c r="D13" s="267"/>
      <c r="E13" s="267"/>
      <c r="F13" s="267"/>
      <c r="G13" s="267"/>
      <c r="H13" s="268"/>
      <c r="I13" s="40" t="s">
        <v>55</v>
      </c>
      <c r="J13" s="10" t="str">
        <f>IF(OR(ABS('請求書(控)'!$K13)&lt;10000000,'請求書(控)'!$K13=0),"",RIGHT(INT(ABS('請求書(控)'!$K13)/10000000),1))</f>
        <v/>
      </c>
      <c r="K13" s="10" t="str">
        <f>IF(OR(ABS('請求書(控)'!$K13)&lt;10000000,'請求書(控)'!$K13=0),"",RIGHT(INT(ABS('請求書(控)'!$K13)/10000000),1))</f>
        <v/>
      </c>
      <c r="L13" s="16" t="str">
        <f>IF(OR(ABS('請求書(控)'!$K13)&lt;1000000,'請求書(控)'!$K13=0),"",RIGHT(INT(ABS('請求書(控)'!$K13)/1000000),1))</f>
        <v/>
      </c>
      <c r="M13" s="18" t="str">
        <f>IF(OR(ABS('請求書(控)'!$K13)&lt;100000,'請求書(控)'!$K13=0),"",RIGHT(INT(ABS('請求書(控)'!$K13)/100000),1))</f>
        <v/>
      </c>
      <c r="N13" s="11" t="str">
        <f>IF(OR(ABS('請求書(控)'!$K13)&lt;10000,'請求書(控)'!$K13=0),"",RIGHT(INT(ABS('請求書(控)'!$K13)/10000),1))</f>
        <v/>
      </c>
      <c r="O13" s="19" t="str">
        <f>IF(OR(ABS('請求書(控)'!$K13)&lt;1000,'請求書(控)'!$K13=0),"",RIGHT(INT(ABS('請求書(控)'!$K13)/1000),1))</f>
        <v/>
      </c>
      <c r="P13" s="10" t="str">
        <f>IF(OR(ABS('請求書(控)'!$K13)&lt;100,'請求書(控)'!$K13=0),"",RIGHT(INT(ABS('請求書(控)'!$K13)/100),1))</f>
        <v/>
      </c>
      <c r="Q13" s="11" t="str">
        <f>IF(OR(ABS('請求書(控)'!$K13)&lt;10,'請求書(控)'!$K13=0),"",RIGHT(INT(ABS('請求書(控)'!$K13)/10),1))</f>
        <v/>
      </c>
      <c r="R13" s="12" t="str">
        <f>IF('請求書(控)'!$K13=0,"",RIGHT('請求書(控)'!$K13,1))</f>
        <v/>
      </c>
      <c r="S13" s="272"/>
      <c r="T13" s="275"/>
      <c r="U13" s="276"/>
      <c r="V13" s="262" t="s">
        <v>20</v>
      </c>
      <c r="W13" s="262"/>
      <c r="X13" s="264" t="str">
        <f>IF('請求書(控)'!X13="","",'請求書(控)'!X13)</f>
        <v/>
      </c>
      <c r="Y13" s="264"/>
      <c r="Z13" s="264"/>
      <c r="AA13" s="264"/>
      <c r="AB13" s="264"/>
      <c r="AC13" s="264"/>
      <c r="AD13" s="264"/>
      <c r="AE13" s="264"/>
      <c r="AF13" s="265"/>
    </row>
    <row r="14" spans="1:32" ht="18" customHeight="1">
      <c r="A14" s="43"/>
      <c r="B14" s="14"/>
      <c r="C14" s="14"/>
      <c r="D14" s="14"/>
      <c r="E14" s="14"/>
      <c r="F14" s="14"/>
      <c r="G14" s="14"/>
      <c r="H14" s="15"/>
      <c r="I14" s="44" t="s">
        <v>56</v>
      </c>
      <c r="J14" s="13" t="str">
        <f>IF(OR(ABS('請求書(控)'!$K14)&lt;10000000,'請求書(控)'!$K14=0),"",RIGHT(INT(ABS('請求書(控)'!$K14)/10000000),1))</f>
        <v/>
      </c>
      <c r="K14" s="13" t="str">
        <f>IF(OR(ABS('請求書(控)'!$K14)&lt;10000000,'請求書(控)'!$K14=0),"",RIGHT(INT(ABS('請求書(控)'!$K14)/10000000),1))</f>
        <v/>
      </c>
      <c r="L14" s="17" t="str">
        <f>IF(OR(ABS('請求書(控)'!$K14)&lt;1000000,'請求書(控)'!$K14=0),"",RIGHT(INT(ABS('請求書(控)'!$K14)/1000000),1))</f>
        <v/>
      </c>
      <c r="M14" s="20" t="str">
        <f>IF(OR(ABS('請求書(控)'!$K14)&lt;100000,'請求書(控)'!$K14=0),"",RIGHT(INT(ABS('請求書(控)'!$K14)/100000),1))</f>
        <v/>
      </c>
      <c r="N14" s="14" t="str">
        <f>IF(OR(ABS('請求書(控)'!$K14)&lt;10000,'請求書(控)'!$K14=0),"",RIGHT(INT(ABS('請求書(控)'!$K14)/10000),1))</f>
        <v/>
      </c>
      <c r="O14" s="21" t="str">
        <f>IF(OR(ABS('請求書(控)'!$K14)&lt;1000,'請求書(控)'!$K14=0),"",RIGHT(INT(ABS('請求書(控)'!$K14)/1000),1))</f>
        <v/>
      </c>
      <c r="P14" s="13" t="str">
        <f>IF(OR(ABS('請求書(控)'!$K14)&lt;100,'請求書(控)'!$K14=0),"",RIGHT(INT(ABS('請求書(控)'!$K14)/100),1))</f>
        <v/>
      </c>
      <c r="Q14" s="14" t="str">
        <f>IF(OR(ABS('請求書(控)'!$K14)&lt;10,'請求書(控)'!$K14=0),"",RIGHT(INT(ABS('請求書(控)'!$K14)/10),1))</f>
        <v/>
      </c>
      <c r="R14" s="15" t="str">
        <f>IF('請求書(控)'!$K14=0,"",RIGHT('請求書(控)'!$K14,1))</f>
        <v/>
      </c>
      <c r="S14" s="272"/>
      <c r="T14" s="248"/>
      <c r="U14" s="250"/>
      <c r="V14" s="284" t="s">
        <v>21</v>
      </c>
      <c r="W14" s="284"/>
      <c r="X14" s="285" t="str">
        <f>IF('請求書(控)'!X14="","",'請求書(控)'!X14)</f>
        <v/>
      </c>
      <c r="Y14" s="285"/>
      <c r="Z14" s="285"/>
      <c r="AA14" s="285"/>
      <c r="AB14" s="285"/>
      <c r="AC14" s="285"/>
      <c r="AD14" s="285"/>
      <c r="AE14" s="285"/>
      <c r="AF14" s="286"/>
    </row>
    <row r="15" spans="1:32" ht="5.0999999999999996" customHeight="1">
      <c r="A15" s="235"/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</row>
    <row r="16" spans="1:32" ht="18" customHeight="1">
      <c r="A16" s="254" t="s">
        <v>23</v>
      </c>
      <c r="B16" s="255"/>
      <c r="C16" s="255" t="s">
        <v>24</v>
      </c>
      <c r="D16" s="255"/>
      <c r="E16" s="255" t="s">
        <v>25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51" t="s">
        <v>1</v>
      </c>
      <c r="U16" s="255" t="s">
        <v>2</v>
      </c>
      <c r="V16" s="255"/>
      <c r="W16" s="255" t="s">
        <v>3</v>
      </c>
      <c r="X16" s="255"/>
      <c r="Y16" s="255" t="s">
        <v>9</v>
      </c>
      <c r="Z16" s="255"/>
      <c r="AA16" s="255"/>
      <c r="AB16" s="255"/>
      <c r="AC16" s="255" t="s">
        <v>10</v>
      </c>
      <c r="AD16" s="255"/>
      <c r="AE16" s="255"/>
      <c r="AF16" s="256"/>
    </row>
    <row r="17" spans="1:32" s="6" customFormat="1" ht="20.100000000000001" customHeight="1">
      <c r="A17" s="228" t="str">
        <f>IF('請求書(控)'!A17="","",'請求書(控)'!A17)</f>
        <v/>
      </c>
      <c r="B17" s="229"/>
      <c r="C17" s="229" t="str">
        <f>IF('請求書(控)'!C17="","",'請求書(控)'!C17)</f>
        <v/>
      </c>
      <c r="D17" s="229"/>
      <c r="E17" s="230" t="str">
        <f>IF('請求書(控)'!E17="","",'請求書(控)'!E17)</f>
        <v/>
      </c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52" t="str">
        <f>IF('請求書(控)'!T17="","",'請求書(控)'!T17)</f>
        <v/>
      </c>
      <c r="U17" s="231" t="str">
        <f>IF('請求書(控)'!U17="","",'請求書(控)'!U17)</f>
        <v/>
      </c>
      <c r="V17" s="231"/>
      <c r="W17" s="232" t="str">
        <f>IF('請求書(控)'!W17="","",'請求書(控)'!W17)</f>
        <v/>
      </c>
      <c r="X17" s="232"/>
      <c r="Y17" s="232" t="str">
        <f>IF('請求書(控)'!Y17="","",'請求書(控)'!Y17)</f>
        <v/>
      </c>
      <c r="Z17" s="232"/>
      <c r="AA17" s="232"/>
      <c r="AB17" s="232"/>
      <c r="AC17" s="230" t="str">
        <f>IF('請求書(控)'!AC17="","",'請求書(控)'!AC17)</f>
        <v/>
      </c>
      <c r="AD17" s="230"/>
      <c r="AE17" s="230"/>
      <c r="AF17" s="247"/>
    </row>
    <row r="18" spans="1:32" s="6" customFormat="1" ht="20.100000000000001" customHeight="1">
      <c r="A18" s="228" t="str">
        <f>IF('請求書(控)'!A18="","",'請求書(控)'!A18)</f>
        <v/>
      </c>
      <c r="B18" s="229"/>
      <c r="C18" s="229" t="str">
        <f>IF('請求書(控)'!C18="","",'請求書(控)'!C18)</f>
        <v/>
      </c>
      <c r="D18" s="229"/>
      <c r="E18" s="230" t="str">
        <f>IF('請求書(控)'!E18="","",'請求書(控)'!E18)</f>
        <v/>
      </c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52" t="str">
        <f>IF('請求書(控)'!T18="","",'請求書(控)'!T18)</f>
        <v/>
      </c>
      <c r="U18" s="231" t="str">
        <f>IF('請求書(控)'!U18="","",'請求書(控)'!U18)</f>
        <v/>
      </c>
      <c r="V18" s="231"/>
      <c r="W18" s="232" t="str">
        <f>IF('請求書(控)'!W18="","",'請求書(控)'!W18)</f>
        <v/>
      </c>
      <c r="X18" s="232"/>
      <c r="Y18" s="232" t="str">
        <f>IF('請求書(控)'!Y18="","",'請求書(控)'!Y18)</f>
        <v/>
      </c>
      <c r="Z18" s="232"/>
      <c r="AA18" s="232"/>
      <c r="AB18" s="232"/>
      <c r="AC18" s="230" t="str">
        <f>IF('請求書(控)'!AC18="","",'請求書(控)'!AC18)</f>
        <v/>
      </c>
      <c r="AD18" s="230"/>
      <c r="AE18" s="230"/>
      <c r="AF18" s="247"/>
    </row>
    <row r="19" spans="1:32" s="6" customFormat="1" ht="20.100000000000001" customHeight="1">
      <c r="A19" s="228" t="str">
        <f>IF('請求書(控)'!A19="","",'請求書(控)'!A19)</f>
        <v/>
      </c>
      <c r="B19" s="229"/>
      <c r="C19" s="229" t="str">
        <f>IF('請求書(控)'!C19="","",'請求書(控)'!C19)</f>
        <v/>
      </c>
      <c r="D19" s="229"/>
      <c r="E19" s="230" t="str">
        <f>IF('請求書(控)'!E19="","",'請求書(控)'!E19)</f>
        <v/>
      </c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52" t="str">
        <f>IF('請求書(控)'!T19="","",'請求書(控)'!T19)</f>
        <v/>
      </c>
      <c r="U19" s="231" t="str">
        <f>IF('請求書(控)'!U19="","",'請求書(控)'!U19)</f>
        <v/>
      </c>
      <c r="V19" s="231"/>
      <c r="W19" s="232" t="str">
        <f>IF('請求書(控)'!W19="","",'請求書(控)'!W19)</f>
        <v/>
      </c>
      <c r="X19" s="232"/>
      <c r="Y19" s="232" t="str">
        <f>IF('請求書(控)'!Y19="","",'請求書(控)'!Y19)</f>
        <v/>
      </c>
      <c r="Z19" s="232"/>
      <c r="AA19" s="232"/>
      <c r="AB19" s="232"/>
      <c r="AC19" s="230" t="str">
        <f>IF('請求書(控)'!AC19="","",'請求書(控)'!AC19)</f>
        <v/>
      </c>
      <c r="AD19" s="230"/>
      <c r="AE19" s="230"/>
      <c r="AF19" s="247"/>
    </row>
    <row r="20" spans="1:32" s="6" customFormat="1" ht="20.100000000000001" customHeight="1">
      <c r="A20" s="228" t="str">
        <f>IF('請求書(控)'!A20="","",'請求書(控)'!A20)</f>
        <v/>
      </c>
      <c r="B20" s="229"/>
      <c r="C20" s="229" t="str">
        <f>IF('請求書(控)'!C20="","",'請求書(控)'!C20)</f>
        <v/>
      </c>
      <c r="D20" s="229"/>
      <c r="E20" s="230" t="str">
        <f>IF('請求書(控)'!E20="","",'請求書(控)'!E20)</f>
        <v/>
      </c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52" t="str">
        <f>IF('請求書(控)'!T20="","",'請求書(控)'!T20)</f>
        <v/>
      </c>
      <c r="U20" s="231" t="str">
        <f>IF('請求書(控)'!U20="","",'請求書(控)'!U20)</f>
        <v/>
      </c>
      <c r="V20" s="231"/>
      <c r="W20" s="232" t="str">
        <f>IF('請求書(控)'!W20="","",'請求書(控)'!W20)</f>
        <v/>
      </c>
      <c r="X20" s="232"/>
      <c r="Y20" s="232" t="str">
        <f>IF('請求書(控)'!Y20="","",'請求書(控)'!Y20)</f>
        <v/>
      </c>
      <c r="Z20" s="232"/>
      <c r="AA20" s="232"/>
      <c r="AB20" s="232"/>
      <c r="AC20" s="230" t="str">
        <f>IF('請求書(控)'!AC20="","",'請求書(控)'!AC20)</f>
        <v/>
      </c>
      <c r="AD20" s="230"/>
      <c r="AE20" s="230"/>
      <c r="AF20" s="247"/>
    </row>
    <row r="21" spans="1:32" s="6" customFormat="1" ht="20.100000000000001" customHeight="1">
      <c r="A21" s="228" t="str">
        <f>IF('請求書(控)'!A21="","",'請求書(控)'!A21)</f>
        <v/>
      </c>
      <c r="B21" s="229"/>
      <c r="C21" s="229" t="str">
        <f>IF('請求書(控)'!C21="","",'請求書(控)'!C21)</f>
        <v/>
      </c>
      <c r="D21" s="229"/>
      <c r="E21" s="230" t="str">
        <f>IF('請求書(控)'!E21="","",'請求書(控)'!E21)</f>
        <v/>
      </c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52" t="str">
        <f>IF('請求書(控)'!T21="","",'請求書(控)'!T21)</f>
        <v/>
      </c>
      <c r="U21" s="231" t="str">
        <f>IF('請求書(控)'!U21="","",'請求書(控)'!U21)</f>
        <v/>
      </c>
      <c r="V21" s="231"/>
      <c r="W21" s="232" t="str">
        <f>IF('請求書(控)'!W21="","",'請求書(控)'!W21)</f>
        <v/>
      </c>
      <c r="X21" s="232"/>
      <c r="Y21" s="232" t="str">
        <f>IF('請求書(控)'!Y21="","",'請求書(控)'!Y21)</f>
        <v/>
      </c>
      <c r="Z21" s="232"/>
      <c r="AA21" s="232"/>
      <c r="AB21" s="232"/>
      <c r="AC21" s="230" t="str">
        <f>IF('請求書(控)'!AC21="","",'請求書(控)'!AC21)</f>
        <v/>
      </c>
      <c r="AD21" s="230"/>
      <c r="AE21" s="230"/>
      <c r="AF21" s="247"/>
    </row>
    <row r="22" spans="1:32" s="6" customFormat="1" ht="20.100000000000001" customHeight="1">
      <c r="A22" s="228" t="str">
        <f>IF('請求書(控)'!A22="","",'請求書(控)'!A22)</f>
        <v/>
      </c>
      <c r="B22" s="229"/>
      <c r="C22" s="229" t="str">
        <f>IF('請求書(控)'!C22="","",'請求書(控)'!C22)</f>
        <v/>
      </c>
      <c r="D22" s="229"/>
      <c r="E22" s="230" t="str">
        <f>IF('請求書(控)'!E22="","",'請求書(控)'!E22)</f>
        <v/>
      </c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52" t="str">
        <f>IF('請求書(控)'!T22="","",'請求書(控)'!T22)</f>
        <v/>
      </c>
      <c r="U22" s="231" t="str">
        <f>IF('請求書(控)'!U22="","",'請求書(控)'!U22)</f>
        <v/>
      </c>
      <c r="V22" s="231"/>
      <c r="W22" s="232" t="str">
        <f>IF('請求書(控)'!W22="","",'請求書(控)'!W22)</f>
        <v/>
      </c>
      <c r="X22" s="232"/>
      <c r="Y22" s="232" t="str">
        <f>IF('請求書(控)'!Y22="","",'請求書(控)'!Y22)</f>
        <v/>
      </c>
      <c r="Z22" s="232"/>
      <c r="AA22" s="232"/>
      <c r="AB22" s="232"/>
      <c r="AC22" s="230" t="str">
        <f>IF('請求書(控)'!AC22="","",'請求書(控)'!AC22)</f>
        <v/>
      </c>
      <c r="AD22" s="230"/>
      <c r="AE22" s="230"/>
      <c r="AF22" s="247"/>
    </row>
    <row r="23" spans="1:32" s="6" customFormat="1" ht="20.100000000000001" customHeight="1">
      <c r="A23" s="228" t="str">
        <f>IF('請求書(控)'!A23="","",'請求書(控)'!A23)</f>
        <v/>
      </c>
      <c r="B23" s="229"/>
      <c r="C23" s="229" t="str">
        <f>IF('請求書(控)'!C23="","",'請求書(控)'!C23)</f>
        <v/>
      </c>
      <c r="D23" s="229"/>
      <c r="E23" s="230" t="str">
        <f>IF('請求書(控)'!E23="","",'請求書(控)'!E23)</f>
        <v/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52" t="str">
        <f>IF('請求書(控)'!T23="","",'請求書(控)'!T23)</f>
        <v/>
      </c>
      <c r="U23" s="231" t="str">
        <f>IF('請求書(控)'!U23="","",'請求書(控)'!U23)</f>
        <v/>
      </c>
      <c r="V23" s="231"/>
      <c r="W23" s="232" t="str">
        <f>IF('請求書(控)'!W23="","",'請求書(控)'!W23)</f>
        <v/>
      </c>
      <c r="X23" s="232"/>
      <c r="Y23" s="232" t="str">
        <f>IF('請求書(控)'!Y23="","",'請求書(控)'!Y23)</f>
        <v/>
      </c>
      <c r="Z23" s="232"/>
      <c r="AA23" s="232"/>
      <c r="AB23" s="232"/>
      <c r="AC23" s="230" t="str">
        <f>IF('請求書(控)'!AC23="","",'請求書(控)'!AC23)</f>
        <v/>
      </c>
      <c r="AD23" s="230"/>
      <c r="AE23" s="230"/>
      <c r="AF23" s="247"/>
    </row>
    <row r="24" spans="1:32" s="6" customFormat="1" ht="20.100000000000001" customHeight="1">
      <c r="A24" s="228" t="str">
        <f>IF('請求書(控)'!A24="","",'請求書(控)'!A24)</f>
        <v/>
      </c>
      <c r="B24" s="229"/>
      <c r="C24" s="229" t="str">
        <f>IF('請求書(控)'!C24="","",'請求書(控)'!C24)</f>
        <v/>
      </c>
      <c r="D24" s="229"/>
      <c r="E24" s="230" t="str">
        <f>IF('請求書(控)'!E24="","",'請求書(控)'!E24)</f>
        <v/>
      </c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52" t="str">
        <f>IF('請求書(控)'!T24="","",'請求書(控)'!T24)</f>
        <v/>
      </c>
      <c r="U24" s="231" t="str">
        <f>IF('請求書(控)'!U24="","",'請求書(控)'!U24)</f>
        <v/>
      </c>
      <c r="V24" s="231"/>
      <c r="W24" s="232" t="str">
        <f>IF('請求書(控)'!W24="","",'請求書(控)'!W24)</f>
        <v/>
      </c>
      <c r="X24" s="232"/>
      <c r="Y24" s="232" t="str">
        <f>IF('請求書(控)'!Y24="","",'請求書(控)'!Y24)</f>
        <v/>
      </c>
      <c r="Z24" s="232"/>
      <c r="AA24" s="232"/>
      <c r="AB24" s="232"/>
      <c r="AC24" s="230" t="str">
        <f>IF('請求書(控)'!AC24="","",'請求書(控)'!AC24)</f>
        <v/>
      </c>
      <c r="AD24" s="230"/>
      <c r="AE24" s="230"/>
      <c r="AF24" s="247"/>
    </row>
    <row r="25" spans="1:32" s="6" customFormat="1" ht="20.100000000000001" customHeight="1">
      <c r="A25" s="228" t="str">
        <f>IF('請求書(控)'!A25="","",'請求書(控)'!A25)</f>
        <v/>
      </c>
      <c r="B25" s="229"/>
      <c r="C25" s="229" t="str">
        <f>IF('請求書(控)'!C25="","",'請求書(控)'!C25)</f>
        <v/>
      </c>
      <c r="D25" s="229"/>
      <c r="E25" s="230" t="str">
        <f>IF('請求書(控)'!E25="","",'請求書(控)'!E25)</f>
        <v/>
      </c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52" t="str">
        <f>IF('請求書(控)'!T25="","",'請求書(控)'!T25)</f>
        <v/>
      </c>
      <c r="U25" s="231" t="str">
        <f>IF('請求書(控)'!U25="","",'請求書(控)'!U25)</f>
        <v/>
      </c>
      <c r="V25" s="231"/>
      <c r="W25" s="232" t="str">
        <f>IF('請求書(控)'!W25="","",'請求書(控)'!W25)</f>
        <v/>
      </c>
      <c r="X25" s="232"/>
      <c r="Y25" s="232" t="str">
        <f>IF('請求書(控)'!Y25="","",'請求書(控)'!Y25)</f>
        <v/>
      </c>
      <c r="Z25" s="232"/>
      <c r="AA25" s="232"/>
      <c r="AB25" s="232"/>
      <c r="AC25" s="230" t="str">
        <f>IF('請求書(控)'!AC25="","",'請求書(控)'!AC25)</f>
        <v/>
      </c>
      <c r="AD25" s="230"/>
      <c r="AE25" s="230"/>
      <c r="AF25" s="247"/>
    </row>
    <row r="26" spans="1:32" s="6" customFormat="1" ht="20.100000000000001" customHeight="1">
      <c r="A26" s="228" t="str">
        <f>IF('請求書(控)'!A26="","",'請求書(控)'!A26)</f>
        <v/>
      </c>
      <c r="B26" s="229"/>
      <c r="C26" s="229" t="str">
        <f>IF('請求書(控)'!C26="","",'請求書(控)'!C26)</f>
        <v/>
      </c>
      <c r="D26" s="229"/>
      <c r="E26" s="230" t="str">
        <f>IF('請求書(控)'!E26="","",'請求書(控)'!E26)</f>
        <v/>
      </c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52" t="str">
        <f>IF('請求書(控)'!T26="","",'請求書(控)'!T26)</f>
        <v/>
      </c>
      <c r="U26" s="231" t="str">
        <f>IF('請求書(控)'!U26="","",'請求書(控)'!U26)</f>
        <v/>
      </c>
      <c r="V26" s="231"/>
      <c r="W26" s="232" t="str">
        <f>IF('請求書(控)'!W26="","",'請求書(控)'!W26)</f>
        <v/>
      </c>
      <c r="X26" s="232"/>
      <c r="Y26" s="232" t="str">
        <f>IF('請求書(控)'!Y26="","",'請求書(控)'!Y26)</f>
        <v/>
      </c>
      <c r="Z26" s="232"/>
      <c r="AA26" s="232"/>
      <c r="AB26" s="232"/>
      <c r="AC26" s="230" t="str">
        <f>IF('請求書(控)'!AC26="","",'請求書(控)'!AC26)</f>
        <v/>
      </c>
      <c r="AD26" s="230"/>
      <c r="AE26" s="230"/>
      <c r="AF26" s="247"/>
    </row>
    <row r="27" spans="1:32" s="6" customFormat="1" ht="20.100000000000001" customHeight="1">
      <c r="A27" s="228" t="str">
        <f>IF('請求書(控)'!A27="","",'請求書(控)'!A27)</f>
        <v/>
      </c>
      <c r="B27" s="229"/>
      <c r="C27" s="229" t="str">
        <f>IF('請求書(控)'!C27="","",'請求書(控)'!C27)</f>
        <v/>
      </c>
      <c r="D27" s="229"/>
      <c r="E27" s="230" t="str">
        <f>IF('請求書(控)'!E27="","",'請求書(控)'!E27)</f>
        <v/>
      </c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52" t="str">
        <f>IF('請求書(控)'!T27="","",'請求書(控)'!T27)</f>
        <v/>
      </c>
      <c r="U27" s="231" t="str">
        <f>IF('請求書(控)'!U27="","",'請求書(控)'!U27)</f>
        <v/>
      </c>
      <c r="V27" s="231"/>
      <c r="W27" s="232" t="str">
        <f>IF('請求書(控)'!W27="","",'請求書(控)'!W27)</f>
        <v/>
      </c>
      <c r="X27" s="232"/>
      <c r="Y27" s="232" t="str">
        <f>IF('請求書(控)'!Y27="","",'請求書(控)'!Y27)</f>
        <v/>
      </c>
      <c r="Z27" s="232"/>
      <c r="AA27" s="232"/>
      <c r="AB27" s="232"/>
      <c r="AC27" s="230" t="str">
        <f>IF('請求書(控)'!AC27="","",'請求書(控)'!AC27)</f>
        <v/>
      </c>
      <c r="AD27" s="230"/>
      <c r="AE27" s="230"/>
      <c r="AF27" s="247"/>
    </row>
    <row r="28" spans="1:32" s="6" customFormat="1" ht="20.100000000000001" customHeight="1">
      <c r="A28" s="228" t="str">
        <f>IF('請求書(控)'!A28="","",'請求書(控)'!A28)</f>
        <v/>
      </c>
      <c r="B28" s="229"/>
      <c r="C28" s="229" t="str">
        <f>IF('請求書(控)'!C28="","",'請求書(控)'!C28)</f>
        <v/>
      </c>
      <c r="D28" s="229"/>
      <c r="E28" s="230" t="str">
        <f>IF('請求書(控)'!E28="","",'請求書(控)'!E28)</f>
        <v/>
      </c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52" t="str">
        <f>IF('請求書(控)'!T28="","",'請求書(控)'!T28)</f>
        <v/>
      </c>
      <c r="U28" s="231" t="str">
        <f>IF('請求書(控)'!U28="","",'請求書(控)'!U28)</f>
        <v/>
      </c>
      <c r="V28" s="231"/>
      <c r="W28" s="232" t="str">
        <f>IF('請求書(控)'!W28="","",'請求書(控)'!W28)</f>
        <v/>
      </c>
      <c r="X28" s="232"/>
      <c r="Y28" s="232" t="str">
        <f>IF('請求書(控)'!Y28="","",'請求書(控)'!Y28)</f>
        <v/>
      </c>
      <c r="Z28" s="232"/>
      <c r="AA28" s="232"/>
      <c r="AB28" s="232"/>
      <c r="AC28" s="230" t="str">
        <f>IF('請求書(控)'!AC28="","",'請求書(控)'!AC28)</f>
        <v/>
      </c>
      <c r="AD28" s="230"/>
      <c r="AE28" s="230"/>
      <c r="AF28" s="247"/>
    </row>
    <row r="29" spans="1:32" s="6" customFormat="1" ht="20.100000000000001" customHeight="1">
      <c r="A29" s="228" t="str">
        <f>IF('請求書(控)'!A29="","",'請求書(控)'!A29)</f>
        <v/>
      </c>
      <c r="B29" s="229"/>
      <c r="C29" s="229" t="str">
        <f>IF('請求書(控)'!C29="","",'請求書(控)'!C29)</f>
        <v/>
      </c>
      <c r="D29" s="229"/>
      <c r="E29" s="230" t="str">
        <f>IF('請求書(控)'!E29="","",'請求書(控)'!E29)</f>
        <v/>
      </c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52" t="str">
        <f>IF('請求書(控)'!T29="","",'請求書(控)'!T29)</f>
        <v/>
      </c>
      <c r="U29" s="231" t="str">
        <f>IF('請求書(控)'!U29="","",'請求書(控)'!U29)</f>
        <v/>
      </c>
      <c r="V29" s="231"/>
      <c r="W29" s="232" t="str">
        <f>IF('請求書(控)'!W29="","",'請求書(控)'!W29)</f>
        <v/>
      </c>
      <c r="X29" s="232"/>
      <c r="Y29" s="232" t="str">
        <f>IF('請求書(控)'!Y29="","",'請求書(控)'!Y29)</f>
        <v/>
      </c>
      <c r="Z29" s="232"/>
      <c r="AA29" s="232"/>
      <c r="AB29" s="232"/>
      <c r="AC29" s="230" t="str">
        <f>IF('請求書(控)'!AC29="","",'請求書(控)'!AC29)</f>
        <v/>
      </c>
      <c r="AD29" s="230"/>
      <c r="AE29" s="230"/>
      <c r="AF29" s="247"/>
    </row>
    <row r="30" spans="1:32" s="6" customFormat="1" ht="20.100000000000001" customHeight="1">
      <c r="A30" s="228" t="str">
        <f>IF('請求書(控)'!A30="","",'請求書(控)'!A30)</f>
        <v/>
      </c>
      <c r="B30" s="229"/>
      <c r="C30" s="229" t="str">
        <f>IF('請求書(控)'!C30="","",'請求書(控)'!C30)</f>
        <v/>
      </c>
      <c r="D30" s="229"/>
      <c r="E30" s="230" t="str">
        <f>IF('請求書(控)'!E30="","",'請求書(控)'!E30)</f>
        <v/>
      </c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52" t="str">
        <f>IF('請求書(控)'!T30="","",'請求書(控)'!T30)</f>
        <v/>
      </c>
      <c r="U30" s="231" t="str">
        <f>IF('請求書(控)'!U30="","",'請求書(控)'!U30)</f>
        <v/>
      </c>
      <c r="V30" s="231"/>
      <c r="W30" s="232" t="str">
        <f>IF('請求書(控)'!W30="","",'請求書(控)'!W30)</f>
        <v/>
      </c>
      <c r="X30" s="232"/>
      <c r="Y30" s="232" t="str">
        <f>IF('請求書(控)'!Y30="","",'請求書(控)'!Y30)</f>
        <v/>
      </c>
      <c r="Z30" s="232"/>
      <c r="AA30" s="232"/>
      <c r="AB30" s="232"/>
      <c r="AC30" s="230" t="str">
        <f>IF('請求書(控)'!AC30="","",'請求書(控)'!AC30)</f>
        <v/>
      </c>
      <c r="AD30" s="230"/>
      <c r="AE30" s="230"/>
      <c r="AF30" s="247"/>
    </row>
    <row r="31" spans="1:32" s="6" customFormat="1" ht="20.100000000000001" customHeight="1">
      <c r="A31" s="228" t="str">
        <f>IF('請求書(控)'!A31="","",'請求書(控)'!A31)</f>
        <v/>
      </c>
      <c r="B31" s="229"/>
      <c r="C31" s="229" t="str">
        <f>IF('請求書(控)'!C31="","",'請求書(控)'!C31)</f>
        <v/>
      </c>
      <c r="D31" s="229"/>
      <c r="E31" s="230" t="str">
        <f>IF('請求書(控)'!E31="","",'請求書(控)'!E31)</f>
        <v/>
      </c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52" t="str">
        <f>IF('請求書(控)'!T31="","",'請求書(控)'!T31)</f>
        <v/>
      </c>
      <c r="U31" s="231" t="str">
        <f>IF('請求書(控)'!U31="","",'請求書(控)'!U31)</f>
        <v/>
      </c>
      <c r="V31" s="231"/>
      <c r="W31" s="232" t="str">
        <f>IF('請求書(控)'!W31="","",'請求書(控)'!W31)</f>
        <v/>
      </c>
      <c r="X31" s="232"/>
      <c r="Y31" s="232" t="str">
        <f>IF('請求書(控)'!Y31="","",'請求書(控)'!Y31)</f>
        <v/>
      </c>
      <c r="Z31" s="232"/>
      <c r="AA31" s="232"/>
      <c r="AB31" s="232"/>
      <c r="AC31" s="230" t="str">
        <f>IF('請求書(控)'!AC31="","",'請求書(控)'!AC31)</f>
        <v/>
      </c>
      <c r="AD31" s="230"/>
      <c r="AE31" s="230"/>
      <c r="AF31" s="247"/>
    </row>
    <row r="32" spans="1:32" s="6" customFormat="1" ht="20.100000000000001" customHeight="1">
      <c r="A32" s="228" t="str">
        <f>IF('請求書(控)'!A32="","",'請求書(控)'!A32)</f>
        <v/>
      </c>
      <c r="B32" s="229"/>
      <c r="C32" s="229" t="str">
        <f>IF('請求書(控)'!C32="","",'請求書(控)'!C32)</f>
        <v/>
      </c>
      <c r="D32" s="229"/>
      <c r="E32" s="230" t="str">
        <f>IF('請求書(控)'!E32="","",'請求書(控)'!E32)</f>
        <v/>
      </c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52" t="str">
        <f>IF('請求書(控)'!T32="","",'請求書(控)'!T32)</f>
        <v/>
      </c>
      <c r="U32" s="231" t="str">
        <f>IF('請求書(控)'!U32="","",'請求書(控)'!U32)</f>
        <v/>
      </c>
      <c r="V32" s="231"/>
      <c r="W32" s="232" t="str">
        <f>IF('請求書(控)'!W32="","",'請求書(控)'!W32)</f>
        <v/>
      </c>
      <c r="X32" s="232"/>
      <c r="Y32" s="232" t="str">
        <f>IF('請求書(控)'!Y32="","",'請求書(控)'!Y32)</f>
        <v/>
      </c>
      <c r="Z32" s="232"/>
      <c r="AA32" s="232"/>
      <c r="AB32" s="232"/>
      <c r="AC32" s="230" t="str">
        <f>IF('請求書(控)'!AC32="","",'請求書(控)'!AC32)</f>
        <v/>
      </c>
      <c r="AD32" s="230"/>
      <c r="AE32" s="230"/>
      <c r="AF32" s="247"/>
    </row>
    <row r="33" spans="1:32" s="6" customFormat="1" ht="20.100000000000001" customHeight="1">
      <c r="A33" s="228" t="str">
        <f>IF('請求書(控)'!A33="","",'請求書(控)'!A33)</f>
        <v/>
      </c>
      <c r="B33" s="229"/>
      <c r="C33" s="229" t="str">
        <f>IF('請求書(控)'!C33="","",'請求書(控)'!C33)</f>
        <v/>
      </c>
      <c r="D33" s="229"/>
      <c r="E33" s="230" t="str">
        <f>IF('請求書(控)'!E33="","",'請求書(控)'!E33)</f>
        <v/>
      </c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52" t="str">
        <f>IF('請求書(控)'!T33="","",'請求書(控)'!T33)</f>
        <v/>
      </c>
      <c r="U33" s="231" t="str">
        <f>IF('請求書(控)'!U33="","",'請求書(控)'!U33)</f>
        <v/>
      </c>
      <c r="V33" s="231"/>
      <c r="W33" s="232" t="str">
        <f>IF('請求書(控)'!W33="","",'請求書(控)'!W33)</f>
        <v/>
      </c>
      <c r="X33" s="232"/>
      <c r="Y33" s="232" t="str">
        <f>IF('請求書(控)'!Y33="","",'請求書(控)'!Y33)</f>
        <v/>
      </c>
      <c r="Z33" s="232"/>
      <c r="AA33" s="232"/>
      <c r="AB33" s="232"/>
      <c r="AC33" s="230" t="str">
        <f>IF('請求書(控)'!AC33="","",'請求書(控)'!AC33)</f>
        <v/>
      </c>
      <c r="AD33" s="230"/>
      <c r="AE33" s="230"/>
      <c r="AF33" s="247"/>
    </row>
    <row r="34" spans="1:32" s="6" customFormat="1" ht="20.100000000000001" customHeight="1">
      <c r="A34" s="228" t="str">
        <f>IF('請求書(控)'!A34="","",'請求書(控)'!A34)</f>
        <v/>
      </c>
      <c r="B34" s="229"/>
      <c r="C34" s="229" t="str">
        <f>IF('請求書(控)'!C34="","",'請求書(控)'!C34)</f>
        <v/>
      </c>
      <c r="D34" s="229"/>
      <c r="E34" s="230" t="str">
        <f>IF('請求書(控)'!E34="","",'請求書(控)'!E34)</f>
        <v/>
      </c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52" t="str">
        <f>IF('請求書(控)'!T34="","",'請求書(控)'!T34)</f>
        <v/>
      </c>
      <c r="U34" s="231" t="str">
        <f>IF('請求書(控)'!U34="","",'請求書(控)'!U34)</f>
        <v/>
      </c>
      <c r="V34" s="231"/>
      <c r="W34" s="232" t="str">
        <f>IF('請求書(控)'!W34="","",'請求書(控)'!W34)</f>
        <v/>
      </c>
      <c r="X34" s="232"/>
      <c r="Y34" s="232" t="str">
        <f>IF('請求書(控)'!Y34="","",'請求書(控)'!Y34)</f>
        <v/>
      </c>
      <c r="Z34" s="232"/>
      <c r="AA34" s="232"/>
      <c r="AB34" s="232"/>
      <c r="AC34" s="230" t="str">
        <f>IF('請求書(控)'!AC34="","",'請求書(控)'!AC34)</f>
        <v/>
      </c>
      <c r="AD34" s="230"/>
      <c r="AE34" s="230"/>
      <c r="AF34" s="247"/>
    </row>
    <row r="35" spans="1:32" s="6" customFormat="1" ht="20.100000000000001" customHeight="1">
      <c r="A35" s="228" t="str">
        <f>IF('請求書(控)'!A35="","",'請求書(控)'!A35)</f>
        <v/>
      </c>
      <c r="B35" s="229"/>
      <c r="C35" s="229" t="str">
        <f>IF('請求書(控)'!C35="","",'請求書(控)'!C35)</f>
        <v/>
      </c>
      <c r="D35" s="229"/>
      <c r="E35" s="230" t="str">
        <f>IF('請求書(控)'!E35="","",'請求書(控)'!E35)</f>
        <v/>
      </c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52" t="str">
        <f>IF('請求書(控)'!T35="","",'請求書(控)'!T35)</f>
        <v/>
      </c>
      <c r="U35" s="231" t="str">
        <f>IF('請求書(控)'!U35="","",'請求書(控)'!U35)</f>
        <v/>
      </c>
      <c r="V35" s="231"/>
      <c r="W35" s="232" t="str">
        <f>IF('請求書(控)'!W35="","",'請求書(控)'!W35)</f>
        <v/>
      </c>
      <c r="X35" s="232"/>
      <c r="Y35" s="232" t="str">
        <f>IF('請求書(控)'!Y35="","",'請求書(控)'!Y35)</f>
        <v/>
      </c>
      <c r="Z35" s="232"/>
      <c r="AA35" s="232"/>
      <c r="AB35" s="232"/>
      <c r="AC35" s="230" t="str">
        <f>IF('請求書(控)'!AC35="","",'請求書(控)'!AC35)</f>
        <v/>
      </c>
      <c r="AD35" s="230"/>
      <c r="AE35" s="230"/>
      <c r="AF35" s="247"/>
    </row>
    <row r="36" spans="1:32" s="6" customFormat="1" ht="20.100000000000001" customHeight="1">
      <c r="A36" s="228" t="str">
        <f>IF('請求書(控)'!A36="","",'請求書(控)'!A36)</f>
        <v/>
      </c>
      <c r="B36" s="229"/>
      <c r="C36" s="229" t="str">
        <f>IF('請求書(控)'!C36="","",'請求書(控)'!C36)</f>
        <v/>
      </c>
      <c r="D36" s="229"/>
      <c r="E36" s="230" t="str">
        <f>IF('請求書(控)'!E36="","",'請求書(控)'!E36)</f>
        <v/>
      </c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52" t="str">
        <f>IF('請求書(控)'!T36="","",'請求書(控)'!T36)</f>
        <v/>
      </c>
      <c r="U36" s="231" t="str">
        <f>IF('請求書(控)'!U36="","",'請求書(控)'!U36)</f>
        <v/>
      </c>
      <c r="V36" s="231"/>
      <c r="W36" s="232" t="str">
        <f>IF('請求書(控)'!W36="","",'請求書(控)'!W36)</f>
        <v/>
      </c>
      <c r="X36" s="232"/>
      <c r="Y36" s="232" t="str">
        <f>IF('請求書(控)'!Y36="","",'請求書(控)'!Y36)</f>
        <v/>
      </c>
      <c r="Z36" s="232"/>
      <c r="AA36" s="232"/>
      <c r="AB36" s="232"/>
      <c r="AC36" s="230" t="str">
        <f>IF('請求書(控)'!AC36="","",'請求書(控)'!AC36)</f>
        <v/>
      </c>
      <c r="AD36" s="230"/>
      <c r="AE36" s="230"/>
      <c r="AF36" s="247"/>
    </row>
    <row r="37" spans="1:32" s="6" customFormat="1" ht="20.100000000000001" customHeight="1">
      <c r="A37" s="228" t="str">
        <f>IF('請求書(控)'!A37="","",'請求書(控)'!A37)</f>
        <v/>
      </c>
      <c r="B37" s="229"/>
      <c r="C37" s="229" t="str">
        <f>IF('請求書(控)'!C37="","",'請求書(控)'!C37)</f>
        <v/>
      </c>
      <c r="D37" s="229"/>
      <c r="E37" s="230" t="str">
        <f>IF('請求書(控)'!E37="","",'請求書(控)'!E37)</f>
        <v/>
      </c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52" t="str">
        <f>IF('請求書(控)'!T37="","",'請求書(控)'!T37)</f>
        <v/>
      </c>
      <c r="U37" s="231" t="str">
        <f>IF('請求書(控)'!U37="","",'請求書(控)'!U37)</f>
        <v/>
      </c>
      <c r="V37" s="231"/>
      <c r="W37" s="232" t="str">
        <f>IF('請求書(控)'!W37="","",'請求書(控)'!W37)</f>
        <v/>
      </c>
      <c r="X37" s="232"/>
      <c r="Y37" s="232" t="str">
        <f>IF('請求書(控)'!Y37="","",'請求書(控)'!Y37)</f>
        <v/>
      </c>
      <c r="Z37" s="232"/>
      <c r="AA37" s="232"/>
      <c r="AB37" s="232"/>
      <c r="AC37" s="230" t="str">
        <f>IF('請求書(控)'!AC37="","",'請求書(控)'!AC37)</f>
        <v/>
      </c>
      <c r="AD37" s="230"/>
      <c r="AE37" s="230"/>
      <c r="AF37" s="247"/>
    </row>
    <row r="38" spans="1:32" s="6" customFormat="1" ht="20.100000000000001" customHeight="1">
      <c r="A38" s="228" t="str">
        <f>IF('請求書(控)'!A38="","",'請求書(控)'!A38)</f>
        <v/>
      </c>
      <c r="B38" s="229"/>
      <c r="C38" s="229" t="str">
        <f>IF('請求書(控)'!C38="","",'請求書(控)'!C38)</f>
        <v/>
      </c>
      <c r="D38" s="229"/>
      <c r="E38" s="230" t="str">
        <f>IF('請求書(控)'!E38="","",'請求書(控)'!E38)</f>
        <v/>
      </c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52" t="str">
        <f>IF('請求書(控)'!T38="","",'請求書(控)'!T38)</f>
        <v/>
      </c>
      <c r="U38" s="231" t="str">
        <f>IF('請求書(控)'!U38="","",'請求書(控)'!U38)</f>
        <v/>
      </c>
      <c r="V38" s="231"/>
      <c r="W38" s="232" t="str">
        <f>IF('請求書(控)'!W38="","",'請求書(控)'!W38)</f>
        <v/>
      </c>
      <c r="X38" s="232"/>
      <c r="Y38" s="232" t="str">
        <f>IF('請求書(控)'!Y38="","",'請求書(控)'!Y38)</f>
        <v/>
      </c>
      <c r="Z38" s="232"/>
      <c r="AA38" s="232"/>
      <c r="AB38" s="232"/>
      <c r="AC38" s="230" t="str">
        <f>IF('請求書(控)'!AC38="","",'請求書(控)'!AC38)</f>
        <v/>
      </c>
      <c r="AD38" s="230"/>
      <c r="AE38" s="230"/>
      <c r="AF38" s="247"/>
    </row>
    <row r="39" spans="1:32" s="6" customFormat="1" ht="20.100000000000001" customHeight="1">
      <c r="A39" s="228" t="str">
        <f>IF('請求書(控)'!A39="","",'請求書(控)'!A39)</f>
        <v/>
      </c>
      <c r="B39" s="229"/>
      <c r="C39" s="229" t="str">
        <f>IF('請求書(控)'!C39="","",'請求書(控)'!C39)</f>
        <v/>
      </c>
      <c r="D39" s="229"/>
      <c r="E39" s="230" t="str">
        <f>IF('請求書(控)'!E39="","",'請求書(控)'!E39)</f>
        <v/>
      </c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52" t="str">
        <f>IF('請求書(控)'!T39="","",'請求書(控)'!T39)</f>
        <v/>
      </c>
      <c r="U39" s="231" t="str">
        <f>IF('請求書(控)'!U39="","",'請求書(控)'!U39)</f>
        <v/>
      </c>
      <c r="V39" s="231"/>
      <c r="W39" s="232" t="str">
        <f>IF('請求書(控)'!W39="","",'請求書(控)'!W39)</f>
        <v/>
      </c>
      <c r="X39" s="232"/>
      <c r="Y39" s="232" t="str">
        <f>IF('請求書(控)'!Y39="","",'請求書(控)'!Y39)</f>
        <v/>
      </c>
      <c r="Z39" s="232"/>
      <c r="AA39" s="232"/>
      <c r="AB39" s="232"/>
      <c r="AC39" s="230" t="str">
        <f>IF('請求書(控)'!AC39="","",'請求書(控)'!AC39)</f>
        <v/>
      </c>
      <c r="AD39" s="230"/>
      <c r="AE39" s="230"/>
      <c r="AF39" s="247"/>
    </row>
    <row r="40" spans="1:32" s="6" customFormat="1" ht="20.100000000000001" customHeight="1">
      <c r="A40" s="228" t="str">
        <f>IF('請求書(控)'!A40="","",'請求書(控)'!A40)</f>
        <v/>
      </c>
      <c r="B40" s="229"/>
      <c r="C40" s="229" t="str">
        <f>IF('請求書(控)'!C40="","",'請求書(控)'!C40)</f>
        <v/>
      </c>
      <c r="D40" s="229"/>
      <c r="E40" s="230" t="str">
        <f>IF('請求書(控)'!E40="","",'請求書(控)'!E40)</f>
        <v/>
      </c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52" t="str">
        <f>IF('請求書(控)'!T40="","",'請求書(控)'!T40)</f>
        <v/>
      </c>
      <c r="U40" s="231" t="str">
        <f>IF('請求書(控)'!U40="","",'請求書(控)'!U40)</f>
        <v/>
      </c>
      <c r="V40" s="231"/>
      <c r="W40" s="232" t="str">
        <f>IF('請求書(控)'!W40="","",'請求書(控)'!W40)</f>
        <v/>
      </c>
      <c r="X40" s="232"/>
      <c r="Y40" s="232" t="str">
        <f>IF('請求書(控)'!Y40="","",'請求書(控)'!Y40)</f>
        <v/>
      </c>
      <c r="Z40" s="232"/>
      <c r="AA40" s="232"/>
      <c r="AB40" s="232"/>
      <c r="AC40" s="230" t="str">
        <f>IF('請求書(控)'!AC40="","",'請求書(控)'!AC40)</f>
        <v/>
      </c>
      <c r="AD40" s="230"/>
      <c r="AE40" s="230"/>
      <c r="AF40" s="247"/>
    </row>
    <row r="41" spans="1:32" s="6" customFormat="1" ht="20.100000000000001" customHeight="1">
      <c r="A41" s="228" t="str">
        <f>IF('請求書(控)'!A41="","",'請求書(控)'!A41)</f>
        <v/>
      </c>
      <c r="B41" s="229"/>
      <c r="C41" s="229" t="str">
        <f>IF('請求書(控)'!C41="","",'請求書(控)'!C41)</f>
        <v/>
      </c>
      <c r="D41" s="229"/>
      <c r="E41" s="230" t="str">
        <f>IF('請求書(控)'!E41="","",'請求書(控)'!E41)</f>
        <v/>
      </c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52" t="str">
        <f>IF('請求書(控)'!T41="","",'請求書(控)'!T41)</f>
        <v/>
      </c>
      <c r="U41" s="231" t="str">
        <f>IF('請求書(控)'!U41="","",'請求書(控)'!U41)</f>
        <v/>
      </c>
      <c r="V41" s="231"/>
      <c r="W41" s="232" t="str">
        <f>IF('請求書(控)'!W41="","",'請求書(控)'!W41)</f>
        <v/>
      </c>
      <c r="X41" s="232"/>
      <c r="Y41" s="232" t="str">
        <f>IF('請求書(控)'!Y41="","",'請求書(控)'!Y41)</f>
        <v/>
      </c>
      <c r="Z41" s="232"/>
      <c r="AA41" s="232"/>
      <c r="AB41" s="232"/>
      <c r="AC41" s="230" t="str">
        <f>IF('請求書(控)'!AC41="","",'請求書(控)'!AC41)</f>
        <v/>
      </c>
      <c r="AD41" s="230"/>
      <c r="AE41" s="230"/>
      <c r="AF41" s="247"/>
    </row>
    <row r="42" spans="1:32" ht="9.9499999999999993" customHeight="1">
      <c r="A42" s="235"/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48" t="s">
        <v>32</v>
      </c>
      <c r="U42" s="249"/>
      <c r="V42" s="249"/>
      <c r="W42" s="249"/>
      <c r="X42" s="250"/>
      <c r="Y42" s="251">
        <f>IF('請求書(控)'!Y42="","",'請求書(控)'!Y42)</f>
        <v>0</v>
      </c>
      <c r="Z42" s="252"/>
      <c r="AA42" s="252"/>
      <c r="AB42" s="253"/>
      <c r="AC42" s="235"/>
      <c r="AD42" s="235"/>
      <c r="AE42" s="235"/>
      <c r="AF42" s="235"/>
    </row>
    <row r="43" spans="1:32" ht="11.25" customHeight="1">
      <c r="A43" s="234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27"/>
      <c r="N43" s="223" t="s">
        <v>37</v>
      </c>
      <c r="O43" s="224"/>
      <c r="P43" s="224"/>
      <c r="Q43" s="224"/>
      <c r="R43" s="225"/>
      <c r="S43" s="226"/>
      <c r="T43" s="244"/>
      <c r="U43" s="245"/>
      <c r="V43" s="245"/>
      <c r="W43" s="245"/>
      <c r="X43" s="246"/>
      <c r="Y43" s="238"/>
      <c r="Z43" s="239"/>
      <c r="AA43" s="239"/>
      <c r="AB43" s="240"/>
      <c r="AC43" s="227"/>
      <c r="AD43" s="223" t="s">
        <v>36</v>
      </c>
      <c r="AE43" s="224"/>
      <c r="AF43" s="225"/>
    </row>
    <row r="44" spans="1:32" ht="20.100000000000001" customHeight="1">
      <c r="A44" s="233" t="s">
        <v>48</v>
      </c>
      <c r="B44" s="233"/>
      <c r="C44" s="233"/>
      <c r="D44" s="233"/>
      <c r="E44" s="234"/>
      <c r="F44" s="234"/>
      <c r="G44" s="234"/>
      <c r="H44" s="234"/>
      <c r="I44" s="234"/>
      <c r="J44" s="234"/>
      <c r="K44" s="234"/>
      <c r="L44" s="234"/>
      <c r="M44" s="227"/>
      <c r="N44" s="226"/>
      <c r="O44" s="235"/>
      <c r="P44" s="235"/>
      <c r="Q44" s="235"/>
      <c r="R44" s="227"/>
      <c r="S44" s="226"/>
      <c r="T44" s="236" t="s">
        <v>33</v>
      </c>
      <c r="U44" s="237"/>
      <c r="V44" s="237"/>
      <c r="W44" s="49">
        <f>IF('請求書(控)'!W44="","",'請求書(控)'!W44)</f>
        <v>10</v>
      </c>
      <c r="X44" s="50" t="s">
        <v>35</v>
      </c>
      <c r="Y44" s="238">
        <f>IF('請求書(控)'!Y44="","",'請求書(控)'!Y44)</f>
        <v>0</v>
      </c>
      <c r="Z44" s="239"/>
      <c r="AA44" s="239"/>
      <c r="AB44" s="240"/>
      <c r="AC44" s="227"/>
      <c r="AD44" s="226"/>
      <c r="AE44" s="235"/>
      <c r="AF44" s="227"/>
    </row>
    <row r="45" spans="1:32" ht="20.100000000000001" customHeight="1">
      <c r="A45" s="233"/>
      <c r="B45" s="233"/>
      <c r="C45" s="233"/>
      <c r="D45" s="233"/>
      <c r="E45" s="234"/>
      <c r="F45" s="234"/>
      <c r="G45" s="234"/>
      <c r="H45" s="234"/>
      <c r="I45" s="234"/>
      <c r="J45" s="234"/>
      <c r="K45" s="234"/>
      <c r="L45" s="234"/>
      <c r="M45" s="227"/>
      <c r="N45" s="241"/>
      <c r="O45" s="242"/>
      <c r="P45" s="242"/>
      <c r="Q45" s="242"/>
      <c r="R45" s="243"/>
      <c r="S45" s="226"/>
      <c r="T45" s="244" t="s">
        <v>34</v>
      </c>
      <c r="U45" s="245"/>
      <c r="V45" s="245"/>
      <c r="W45" s="245"/>
      <c r="X45" s="246"/>
      <c r="Y45" s="238">
        <f>IF('請求書(控)'!Y45="","",'請求書(控)'!Y45)</f>
        <v>0</v>
      </c>
      <c r="Z45" s="239"/>
      <c r="AA45" s="239"/>
      <c r="AB45" s="240"/>
      <c r="AC45" s="227"/>
      <c r="AD45" s="241" t="s">
        <v>39</v>
      </c>
      <c r="AE45" s="242"/>
      <c r="AF45" s="243"/>
    </row>
    <row r="46" spans="1:32" ht="18" customHeight="1"/>
    <row r="47" spans="1:32" ht="18" customHeight="1"/>
    <row r="48" spans="1:32" ht="18" customHeight="1"/>
  </sheetData>
  <sheetProtection sheet="1" objects="1" scenarios="1"/>
  <mergeCells count="245">
    <mergeCell ref="B1:M1"/>
    <mergeCell ref="R1:S1"/>
    <mergeCell ref="U1:V1"/>
    <mergeCell ref="B2:G2"/>
    <mergeCell ref="H2:L2"/>
    <mergeCell ref="M2:N2"/>
    <mergeCell ref="T2:U4"/>
    <mergeCell ref="V2:AF4"/>
    <mergeCell ref="A4:G4"/>
    <mergeCell ref="H4:L4"/>
    <mergeCell ref="A7:G7"/>
    <mergeCell ref="I7:P7"/>
    <mergeCell ref="Q7:R7"/>
    <mergeCell ref="T7:U7"/>
    <mergeCell ref="V7:AF7"/>
    <mergeCell ref="A8:AF8"/>
    <mergeCell ref="M4:R4"/>
    <mergeCell ref="A5:G5"/>
    <mergeCell ref="H5:R5"/>
    <mergeCell ref="T5:U6"/>
    <mergeCell ref="A6:R6"/>
    <mergeCell ref="V5:AD6"/>
    <mergeCell ref="AE5:AF6"/>
    <mergeCell ref="AA11:AF11"/>
    <mergeCell ref="A12:H12"/>
    <mergeCell ref="V12:W12"/>
    <mergeCell ref="X12:Y12"/>
    <mergeCell ref="AA12:AF12"/>
    <mergeCell ref="A13:H13"/>
    <mergeCell ref="V13:W13"/>
    <mergeCell ref="X13:AF13"/>
    <mergeCell ref="A9:H9"/>
    <mergeCell ref="S9:S14"/>
    <mergeCell ref="T9:U14"/>
    <mergeCell ref="V9:Z9"/>
    <mergeCell ref="AB9:AC9"/>
    <mergeCell ref="AE9:AF9"/>
    <mergeCell ref="A10:H10"/>
    <mergeCell ref="V10:Z10"/>
    <mergeCell ref="AA10:AF10"/>
    <mergeCell ref="V11:Z11"/>
    <mergeCell ref="V14:W14"/>
    <mergeCell ref="X14:AF14"/>
    <mergeCell ref="A15:AF15"/>
    <mergeCell ref="A16:B16"/>
    <mergeCell ref="C16:D16"/>
    <mergeCell ref="E16:S16"/>
    <mergeCell ref="U16:V16"/>
    <mergeCell ref="W16:X16"/>
    <mergeCell ref="Y16:AB16"/>
    <mergeCell ref="AC16:AF16"/>
    <mergeCell ref="AC17:AF17"/>
    <mergeCell ref="A18:B18"/>
    <mergeCell ref="C18:D18"/>
    <mergeCell ref="E18:S18"/>
    <mergeCell ref="U18:V18"/>
    <mergeCell ref="W18:X18"/>
    <mergeCell ref="Y18:AB18"/>
    <mergeCell ref="AC18:AF18"/>
    <mergeCell ref="A17:B17"/>
    <mergeCell ref="C17:D17"/>
    <mergeCell ref="E17:S17"/>
    <mergeCell ref="U17:V17"/>
    <mergeCell ref="W17:X17"/>
    <mergeCell ref="Y17:AB17"/>
    <mergeCell ref="AC19:AF19"/>
    <mergeCell ref="A20:B20"/>
    <mergeCell ref="C20:D20"/>
    <mergeCell ref="E20:S20"/>
    <mergeCell ref="U20:V20"/>
    <mergeCell ref="W20:X20"/>
    <mergeCell ref="Y20:AB20"/>
    <mergeCell ref="AC20:AF20"/>
    <mergeCell ref="A19:B19"/>
    <mergeCell ref="C19:D19"/>
    <mergeCell ref="E19:S19"/>
    <mergeCell ref="U19:V19"/>
    <mergeCell ref="W19:X19"/>
    <mergeCell ref="Y19:AB19"/>
    <mergeCell ref="AC21:AF21"/>
    <mergeCell ref="A22:B22"/>
    <mergeCell ref="C22:D22"/>
    <mergeCell ref="E22:S22"/>
    <mergeCell ref="U22:V22"/>
    <mergeCell ref="W22:X22"/>
    <mergeCell ref="Y22:AB22"/>
    <mergeCell ref="AC22:AF22"/>
    <mergeCell ref="A21:B21"/>
    <mergeCell ref="C21:D21"/>
    <mergeCell ref="E21:S21"/>
    <mergeCell ref="U21:V21"/>
    <mergeCell ref="W21:X21"/>
    <mergeCell ref="Y21:AB21"/>
    <mergeCell ref="AC23:AF23"/>
    <mergeCell ref="A24:B24"/>
    <mergeCell ref="C24:D24"/>
    <mergeCell ref="E24:S24"/>
    <mergeCell ref="U24:V24"/>
    <mergeCell ref="W24:X24"/>
    <mergeCell ref="Y24:AB24"/>
    <mergeCell ref="AC24:AF24"/>
    <mergeCell ref="A23:B23"/>
    <mergeCell ref="C23:D23"/>
    <mergeCell ref="E23:S23"/>
    <mergeCell ref="U23:V23"/>
    <mergeCell ref="W23:X23"/>
    <mergeCell ref="Y23:AB23"/>
    <mergeCell ref="AC25:AF25"/>
    <mergeCell ref="A26:B26"/>
    <mergeCell ref="C26:D26"/>
    <mergeCell ref="E26:S26"/>
    <mergeCell ref="U26:V26"/>
    <mergeCell ref="W26:X26"/>
    <mergeCell ref="Y26:AB26"/>
    <mergeCell ref="AC26:AF26"/>
    <mergeCell ref="A25:B25"/>
    <mergeCell ref="C25:D25"/>
    <mergeCell ref="E25:S25"/>
    <mergeCell ref="U25:V25"/>
    <mergeCell ref="W25:X25"/>
    <mergeCell ref="Y25:AB25"/>
    <mergeCell ref="AC27:AF27"/>
    <mergeCell ref="A28:B28"/>
    <mergeCell ref="C28:D28"/>
    <mergeCell ref="E28:S28"/>
    <mergeCell ref="U28:V28"/>
    <mergeCell ref="W28:X28"/>
    <mergeCell ref="Y28:AB28"/>
    <mergeCell ref="AC28:AF28"/>
    <mergeCell ref="A27:B27"/>
    <mergeCell ref="C27:D27"/>
    <mergeCell ref="E27:S27"/>
    <mergeCell ref="U27:V27"/>
    <mergeCell ref="W27:X27"/>
    <mergeCell ref="Y27:AB27"/>
    <mergeCell ref="AC29:AF29"/>
    <mergeCell ref="A30:B30"/>
    <mergeCell ref="C30:D30"/>
    <mergeCell ref="E30:S30"/>
    <mergeCell ref="U30:V30"/>
    <mergeCell ref="W30:X30"/>
    <mergeCell ref="Y30:AB30"/>
    <mergeCell ref="AC30:AF30"/>
    <mergeCell ref="A29:B29"/>
    <mergeCell ref="C29:D29"/>
    <mergeCell ref="E29:S29"/>
    <mergeCell ref="U29:V29"/>
    <mergeCell ref="W29:X29"/>
    <mergeCell ref="Y29:AB29"/>
    <mergeCell ref="AC31:AF31"/>
    <mergeCell ref="A32:B32"/>
    <mergeCell ref="C32:D32"/>
    <mergeCell ref="E32:S32"/>
    <mergeCell ref="U32:V32"/>
    <mergeCell ref="W32:X32"/>
    <mergeCell ref="Y32:AB32"/>
    <mergeCell ref="AC32:AF32"/>
    <mergeCell ref="A31:B31"/>
    <mergeCell ref="C31:D31"/>
    <mergeCell ref="E31:S31"/>
    <mergeCell ref="U31:V31"/>
    <mergeCell ref="W31:X31"/>
    <mergeCell ref="Y31:AB31"/>
    <mergeCell ref="AC33:AF33"/>
    <mergeCell ref="A34:B34"/>
    <mergeCell ref="C34:D34"/>
    <mergeCell ref="E34:S34"/>
    <mergeCell ref="U34:V34"/>
    <mergeCell ref="W34:X34"/>
    <mergeCell ref="Y34:AB34"/>
    <mergeCell ref="AC34:AF34"/>
    <mergeCell ref="A33:B33"/>
    <mergeCell ref="C33:D33"/>
    <mergeCell ref="E33:S33"/>
    <mergeCell ref="U33:V33"/>
    <mergeCell ref="W33:X33"/>
    <mergeCell ref="Y33:AB33"/>
    <mergeCell ref="AC35:AF35"/>
    <mergeCell ref="A36:B36"/>
    <mergeCell ref="C36:D36"/>
    <mergeCell ref="E36:S36"/>
    <mergeCell ref="U36:V36"/>
    <mergeCell ref="W36:X36"/>
    <mergeCell ref="Y36:AB36"/>
    <mergeCell ref="AC36:AF36"/>
    <mergeCell ref="A35:B35"/>
    <mergeCell ref="C35:D35"/>
    <mergeCell ref="E35:S35"/>
    <mergeCell ref="U35:V35"/>
    <mergeCell ref="W35:X35"/>
    <mergeCell ref="Y35:AB35"/>
    <mergeCell ref="AC42:AF42"/>
    <mergeCell ref="A43:M43"/>
    <mergeCell ref="AC37:AF37"/>
    <mergeCell ref="A38:B38"/>
    <mergeCell ref="C38:D38"/>
    <mergeCell ref="E38:S38"/>
    <mergeCell ref="U38:V38"/>
    <mergeCell ref="W38:X38"/>
    <mergeCell ref="Y38:AB38"/>
    <mergeCell ref="AC38:AF38"/>
    <mergeCell ref="A37:B37"/>
    <mergeCell ref="C37:D37"/>
    <mergeCell ref="E37:S37"/>
    <mergeCell ref="U37:V37"/>
    <mergeCell ref="W37:X37"/>
    <mergeCell ref="Y37:AB37"/>
    <mergeCell ref="AC39:AF39"/>
    <mergeCell ref="A40:B40"/>
    <mergeCell ref="C40:D40"/>
    <mergeCell ref="E40:S40"/>
    <mergeCell ref="U40:V40"/>
    <mergeCell ref="W40:X40"/>
    <mergeCell ref="Y40:AB40"/>
    <mergeCell ref="AC40:AF40"/>
    <mergeCell ref="A39:B39"/>
    <mergeCell ref="C39:D39"/>
    <mergeCell ref="E39:S39"/>
    <mergeCell ref="U39:V39"/>
    <mergeCell ref="W39:X39"/>
    <mergeCell ref="Y39:AB39"/>
    <mergeCell ref="N43:R43"/>
    <mergeCell ref="S43:S45"/>
    <mergeCell ref="AC43:AC45"/>
    <mergeCell ref="AD43:AF43"/>
    <mergeCell ref="A41:B41"/>
    <mergeCell ref="C41:D41"/>
    <mergeCell ref="E41:S41"/>
    <mergeCell ref="U41:V41"/>
    <mergeCell ref="W41:X41"/>
    <mergeCell ref="Y41:AB41"/>
    <mergeCell ref="A44:D45"/>
    <mergeCell ref="E44:M45"/>
    <mergeCell ref="N44:R44"/>
    <mergeCell ref="T44:V44"/>
    <mergeCell ref="Y44:AB44"/>
    <mergeCell ref="AD44:AF44"/>
    <mergeCell ref="N45:R45"/>
    <mergeCell ref="T45:X45"/>
    <mergeCell ref="Y45:AB45"/>
    <mergeCell ref="AD45:AF45"/>
    <mergeCell ref="AC41:AF41"/>
    <mergeCell ref="A42:S42"/>
    <mergeCell ref="T42:X43"/>
    <mergeCell ref="Y42:AB43"/>
  </mergeCells>
  <phoneticPr fontId="1"/>
  <dataValidations count="3">
    <dataValidation imeMode="halfKatakana" allowBlank="1" showInputMessage="1" showErrorMessage="1" sqref="X13:AF13"/>
    <dataValidation errorStyle="information" allowBlank="1" showInputMessage="1" showErrorMessage="1" sqref="AA9 AD9 X12:Y12"/>
    <dataValidation imeMode="halfAlpha" allowBlank="1" showInputMessage="1" showErrorMessage="1" sqref="T1 W1 Y1 AA1 AC1 AE1 H4 J12:J14 K9:R14 V7:AF7 A11:H11 A14:H14 M4 AA12:AF12 H7 U17:X41 A17:D41 Y17:AB45 J9"/>
  </dataValidations>
  <pageMargins left="0.55118110236220474" right="0.39370078740157483" top="0.94" bottom="0.31496062992125984" header="0.51" footer="0.23622047244094491"/>
  <pageSetup paperSize="9" orientation="portrait" r:id="rId1"/>
  <headerFooter>
    <oddHeader>&amp;C&amp;"-,太字"&amp;24&amp;A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showRuler="0" view="pageBreakPreview" topLeftCell="A19" zoomScaleNormal="100" zoomScaleSheetLayoutView="100" workbookViewId="0">
      <selection activeCell="AC34" sqref="AC34:AF34"/>
    </sheetView>
  </sheetViews>
  <sheetFormatPr defaultRowHeight="13.5"/>
  <cols>
    <col min="1" max="8" width="1.875" style="2" customWidth="1"/>
    <col min="9" max="9" width="11.625" style="2" customWidth="1"/>
    <col min="10" max="18" width="1.875" style="2" customWidth="1"/>
    <col min="19" max="19" width="0.625" style="2" customWidth="1"/>
    <col min="20" max="20" width="5.625" style="2" customWidth="1"/>
    <col min="21" max="21" width="3.375" style="2" customWidth="1"/>
    <col min="22" max="22" width="4.625" style="2" customWidth="1"/>
    <col min="23" max="23" width="6.875" style="2" customWidth="1"/>
    <col min="24" max="31" width="3.375" style="2" customWidth="1"/>
    <col min="32" max="32" width="3.125" style="2" customWidth="1"/>
    <col min="33" max="16384" width="9" style="2"/>
  </cols>
  <sheetData>
    <row r="1" spans="1:32" ht="24" customHeight="1">
      <c r="A1" s="25"/>
      <c r="B1" s="298" t="s">
        <v>0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6"/>
      <c r="O1" s="25"/>
      <c r="P1" s="25"/>
      <c r="Q1" s="25"/>
      <c r="R1" s="299" t="s">
        <v>5</v>
      </c>
      <c r="S1" s="299"/>
      <c r="T1" s="27" t="str">
        <f>IF('請求書(控)'!T1="","",'請求書(控)'!T1)</f>
        <v/>
      </c>
      <c r="U1" s="242" t="s">
        <v>4</v>
      </c>
      <c r="V1" s="242"/>
      <c r="W1" s="28" t="str">
        <f>IF('請求書(控)'!W1="","",'請求書(控)'!W1)</f>
        <v/>
      </c>
      <c r="X1" s="29" t="s">
        <v>6</v>
      </c>
      <c r="Y1" s="28" t="str">
        <f>IF('請求書(控)'!Y1="","",'請求書(控)'!Y1)</f>
        <v/>
      </c>
      <c r="Z1" s="29" t="s">
        <v>7</v>
      </c>
      <c r="AA1" s="28" t="str">
        <f>IF('請求書(控)'!AA1="","",'請求書(控)'!AA1)</f>
        <v/>
      </c>
      <c r="AB1" s="30" t="s">
        <v>22</v>
      </c>
      <c r="AC1" s="28" t="str">
        <f>IF('請求書(控)'!AC1="","",'請求書(控)'!AC1)</f>
        <v/>
      </c>
      <c r="AD1" s="29" t="s">
        <v>7</v>
      </c>
      <c r="AE1" s="28" t="str">
        <f>IF('請求書(控)'!AE1="","",'請求書(控)'!AE1)</f>
        <v/>
      </c>
      <c r="AF1" s="29" t="s">
        <v>8</v>
      </c>
    </row>
    <row r="2" spans="1:32" ht="18" customHeight="1">
      <c r="A2" s="25"/>
      <c r="B2" s="300" t="s">
        <v>11</v>
      </c>
      <c r="C2" s="300"/>
      <c r="D2" s="300"/>
      <c r="E2" s="300"/>
      <c r="F2" s="300"/>
      <c r="G2" s="300"/>
      <c r="H2" s="234" t="str">
        <f>IF('請求書(控)'!H2="","",'請求書(控)'!H2)</f>
        <v/>
      </c>
      <c r="I2" s="234"/>
      <c r="J2" s="234"/>
      <c r="K2" s="234"/>
      <c r="L2" s="234"/>
      <c r="M2" s="301" t="s">
        <v>26</v>
      </c>
      <c r="N2" s="301"/>
      <c r="O2" s="25"/>
      <c r="P2" s="25"/>
      <c r="Q2" s="25"/>
      <c r="R2" s="25"/>
      <c r="S2" s="25"/>
      <c r="T2" s="273" t="s">
        <v>14</v>
      </c>
      <c r="U2" s="302"/>
      <c r="V2" s="303" t="str">
        <f>IF('請求書(控)'!V2="","",'請求書(控)'!V2)</f>
        <v/>
      </c>
      <c r="W2" s="303"/>
      <c r="X2" s="303"/>
      <c r="Y2" s="303"/>
      <c r="Z2" s="303"/>
      <c r="AA2" s="303"/>
      <c r="AB2" s="303"/>
      <c r="AC2" s="303"/>
      <c r="AD2" s="303"/>
      <c r="AE2" s="303"/>
      <c r="AF2" s="304"/>
    </row>
    <row r="3" spans="1:32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75"/>
      <c r="U3" s="295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305"/>
    </row>
    <row r="4" spans="1:32" ht="18" customHeight="1">
      <c r="A4" s="269" t="s">
        <v>12</v>
      </c>
      <c r="B4" s="270"/>
      <c r="C4" s="270"/>
      <c r="D4" s="270"/>
      <c r="E4" s="270"/>
      <c r="F4" s="270"/>
      <c r="G4" s="270"/>
      <c r="H4" s="293" t="str">
        <f>IF('請求書(控)'!H4="","",'請求書(控)'!H4)</f>
        <v/>
      </c>
      <c r="I4" s="293"/>
      <c r="J4" s="293"/>
      <c r="K4" s="293"/>
      <c r="L4" s="293"/>
      <c r="M4" s="293"/>
      <c r="N4" s="293"/>
      <c r="O4" s="293"/>
      <c r="P4" s="293"/>
      <c r="Q4" s="293"/>
      <c r="R4" s="294"/>
      <c r="S4" s="25"/>
      <c r="T4" s="275"/>
      <c r="U4" s="295"/>
      <c r="V4" s="297"/>
      <c r="W4" s="297"/>
      <c r="X4" s="297"/>
      <c r="Y4" s="297"/>
      <c r="Z4" s="297"/>
      <c r="AA4" s="297"/>
      <c r="AB4" s="297"/>
      <c r="AC4" s="297"/>
      <c r="AD4" s="297"/>
      <c r="AE4" s="297"/>
      <c r="AF4" s="305"/>
    </row>
    <row r="5" spans="1:32" ht="30" customHeight="1">
      <c r="A5" s="248" t="s">
        <v>13</v>
      </c>
      <c r="B5" s="249"/>
      <c r="C5" s="249"/>
      <c r="D5" s="249"/>
      <c r="E5" s="249"/>
      <c r="F5" s="249"/>
      <c r="G5" s="249"/>
      <c r="H5" s="291" t="str">
        <f>IF('請求書(控)'!H5="","",'請求書(控)'!H5)</f>
        <v/>
      </c>
      <c r="I5" s="291"/>
      <c r="J5" s="291"/>
      <c r="K5" s="291"/>
      <c r="L5" s="291"/>
      <c r="M5" s="291"/>
      <c r="N5" s="291"/>
      <c r="O5" s="291"/>
      <c r="P5" s="291"/>
      <c r="Q5" s="291"/>
      <c r="R5" s="292"/>
      <c r="S5" s="25"/>
      <c r="T5" s="275" t="s">
        <v>15</v>
      </c>
      <c r="U5" s="295"/>
      <c r="V5" s="297" t="str">
        <f>IF('請求書(控)'!V5="","",'請求書(控)'!V5)</f>
        <v/>
      </c>
      <c r="W5" s="297"/>
      <c r="X5" s="297"/>
      <c r="Y5" s="297"/>
      <c r="Z5" s="297"/>
      <c r="AA5" s="297"/>
      <c r="AB5" s="297"/>
      <c r="AC5" s="297"/>
      <c r="AD5" s="297"/>
      <c r="AE5" s="117" t="s">
        <v>50</v>
      </c>
      <c r="AF5" s="118"/>
    </row>
    <row r="6" spans="1:32" ht="5.0999999999999996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  <c r="R6" s="296"/>
      <c r="S6" s="25"/>
      <c r="T6" s="275"/>
      <c r="U6" s="295"/>
      <c r="V6" s="297"/>
      <c r="W6" s="297"/>
      <c r="X6" s="297"/>
      <c r="Y6" s="297"/>
      <c r="Z6" s="297"/>
      <c r="AA6" s="297"/>
      <c r="AB6" s="297"/>
      <c r="AC6" s="297"/>
      <c r="AD6" s="297"/>
      <c r="AE6" s="117"/>
      <c r="AF6" s="118"/>
    </row>
    <row r="7" spans="1:32" ht="27" customHeight="1">
      <c r="A7" s="287" t="s">
        <v>38</v>
      </c>
      <c r="B7" s="245"/>
      <c r="C7" s="245"/>
      <c r="D7" s="245"/>
      <c r="E7" s="245"/>
      <c r="F7" s="245"/>
      <c r="G7" s="245"/>
      <c r="H7" s="31"/>
      <c r="I7" s="288">
        <f>'請求書(控)'!I7</f>
        <v>0</v>
      </c>
      <c r="J7" s="288"/>
      <c r="K7" s="288"/>
      <c r="L7" s="288"/>
      <c r="M7" s="288"/>
      <c r="N7" s="288"/>
      <c r="O7" s="288"/>
      <c r="P7" s="288"/>
      <c r="Q7" s="289" t="s">
        <v>45</v>
      </c>
      <c r="R7" s="290"/>
      <c r="S7" s="25"/>
      <c r="T7" s="248" t="s">
        <v>16</v>
      </c>
      <c r="U7" s="249"/>
      <c r="V7" s="291" t="str">
        <f>IF('請求書(控)'!V7="","",'請求書(控)'!V7)</f>
        <v/>
      </c>
      <c r="W7" s="291"/>
      <c r="X7" s="291"/>
      <c r="Y7" s="291"/>
      <c r="Z7" s="291"/>
      <c r="AA7" s="291"/>
      <c r="AB7" s="291"/>
      <c r="AC7" s="291"/>
      <c r="AD7" s="291"/>
      <c r="AE7" s="291"/>
      <c r="AF7" s="292"/>
    </row>
    <row r="8" spans="1:32" ht="5.0999999999999996" customHeight="1">
      <c r="A8" s="234"/>
      <c r="B8" s="234"/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</row>
    <row r="9" spans="1:32" ht="18" customHeight="1">
      <c r="A9" s="269" t="s">
        <v>31</v>
      </c>
      <c r="B9" s="270"/>
      <c r="C9" s="270"/>
      <c r="D9" s="270"/>
      <c r="E9" s="270"/>
      <c r="F9" s="270"/>
      <c r="G9" s="270"/>
      <c r="H9" s="271"/>
      <c r="I9" s="32" t="s">
        <v>51</v>
      </c>
      <c r="J9" s="33" t="str">
        <f>IF('請求書(控)'!K9&lt;0,"▲",IF(OR(ABS('請求書(控)'!$K9)&lt;100000000,'請求書(控)'!$K9=0),"",RIGHT(INT(ABS('請求書(控)'!$K9)/100000000),1)))</f>
        <v/>
      </c>
      <c r="K9" s="33" t="str">
        <f>IF(OR(ABS('請求書(控)'!$K9)&lt;10000000,'請求書(控)'!$K9=0),"",RIGHT(INT(ABS('請求書(控)'!$K9)/10000000),1))</f>
        <v/>
      </c>
      <c r="L9" s="34" t="str">
        <f>IF(OR(ABS('請求書(控)'!$K9)&lt;1000000,'請求書(控)'!$K9=0),"",RIGHT(INT(ABS('請求書(控)'!$K9)/1000000),1))</f>
        <v/>
      </c>
      <c r="M9" s="35" t="str">
        <f>IF(OR(ABS('請求書(控)'!$K9)&lt;100000,'請求書(控)'!$K9=0),"",RIGHT(INT(ABS('請求書(控)'!$K9)/100000),1))</f>
        <v/>
      </c>
      <c r="N9" s="36" t="str">
        <f>IF(OR(ABS('請求書(控)'!$K9)&lt;10000,'請求書(控)'!$K9=0),"",RIGHT(INT(ABS('請求書(控)'!$K9)/10000),1))</f>
        <v/>
      </c>
      <c r="O9" s="37" t="str">
        <f>IF(OR(ABS('請求書(控)'!$K9)&lt;1000,'請求書(控)'!$K9=0),"",RIGHT(INT(ABS('請求書(控)'!$K9)/1000),1))</f>
        <v/>
      </c>
      <c r="P9" s="33" t="str">
        <f>IF(OR(ABS('請求書(控)'!$K9)&lt;100,'請求書(控)'!$K9=0),"",RIGHT(INT(ABS('請求書(控)'!$K9)/100),1))</f>
        <v/>
      </c>
      <c r="Q9" s="36" t="str">
        <f>IF(OR(ABS('請求書(控)'!$K9)&lt;10,'請求書(控)'!$K9=0),"",RIGHT(INT(ABS('請求書(控)'!$K9)/10),1))</f>
        <v/>
      </c>
      <c r="R9" s="38" t="str">
        <f>IF('請求書(控)'!$K9=0,"",RIGHT('請求書(控)'!$K9,1))</f>
        <v/>
      </c>
      <c r="S9" s="272"/>
      <c r="T9" s="273" t="s">
        <v>19</v>
      </c>
      <c r="U9" s="274"/>
      <c r="V9" s="277" t="s">
        <v>30</v>
      </c>
      <c r="W9" s="277"/>
      <c r="X9" s="277"/>
      <c r="Y9" s="277"/>
      <c r="Z9" s="277"/>
      <c r="AA9" s="39" t="str">
        <f>IF('請求書(控)'!AA9="","",'請求書(控)'!AA9)</f>
        <v/>
      </c>
      <c r="AB9" s="278" t="s">
        <v>28</v>
      </c>
      <c r="AC9" s="278"/>
      <c r="AD9" s="39" t="str">
        <f>IF('請求書(控)'!AD9="","",'請求書(控)'!AD9)</f>
        <v/>
      </c>
      <c r="AE9" s="278" t="s">
        <v>29</v>
      </c>
      <c r="AF9" s="279"/>
    </row>
    <row r="10" spans="1:32" ht="18" customHeight="1">
      <c r="A10" s="280"/>
      <c r="B10" s="263"/>
      <c r="C10" s="263"/>
      <c r="D10" s="263"/>
      <c r="E10" s="263"/>
      <c r="F10" s="263"/>
      <c r="G10" s="263"/>
      <c r="H10" s="281"/>
      <c r="I10" s="40" t="s">
        <v>52</v>
      </c>
      <c r="J10" s="9" t="str">
        <f>IF('請求書(控)'!K10&lt;0,"▲","")</f>
        <v/>
      </c>
      <c r="K10" s="11" t="str">
        <f>IF(OR(ABS('請求書(控)'!$K10)&lt;10000000,'請求書(控)'!$K10=0),"",RIGHT(INT(ABS('請求書(控)'!$K10)/10000000),1))</f>
        <v/>
      </c>
      <c r="L10" s="11" t="str">
        <f>IF(OR(ABS('請求書(控)'!$K10)&lt;1000000,'請求書(控)'!$K10=0),"",RIGHT(INT(ABS('請求書(控)'!$K10)/1000000),1))</f>
        <v/>
      </c>
      <c r="M10" s="18" t="str">
        <f>IF(OR(ABS('請求書(控)'!$K10)&lt;100000,'請求書(控)'!$K10=0),"",RIGHT(INT(ABS('請求書(控)'!$K10)/100000),1))</f>
        <v/>
      </c>
      <c r="N10" s="11" t="str">
        <f>IF(OR(ABS('請求書(控)'!$K10)&lt;10000,'請求書(控)'!$K10=0),"",RIGHT(INT(ABS('請求書(控)'!$K10)/10000),1))</f>
        <v/>
      </c>
      <c r="O10" s="19" t="str">
        <f>IF(OR(ABS('請求書(控)'!$K10)&lt;1000,'請求書(控)'!$K10=0),"",RIGHT(INT(ABS('請求書(控)'!$K10)/1000),1))</f>
        <v/>
      </c>
      <c r="P10" s="10" t="str">
        <f>IF(OR(ABS('請求書(控)'!$K10)&lt;100,'請求書(控)'!$K10=0),"",RIGHT(INT(ABS('請求書(控)'!$K10)/100),1))</f>
        <v/>
      </c>
      <c r="Q10" s="11" t="str">
        <f>IF(OR(ABS('請求書(控)'!$K10)&lt;10,'請求書(控)'!$K10=0),"",RIGHT(INT(ABS('請求書(控)'!$K10)/10),1))</f>
        <v/>
      </c>
      <c r="R10" s="12" t="str">
        <f>IF('請求書(控)'!$K10=0,"",RIGHT('請求書(控)'!$K10,1))</f>
        <v/>
      </c>
      <c r="S10" s="272"/>
      <c r="T10" s="275"/>
      <c r="U10" s="276"/>
      <c r="V10" s="282" t="s">
        <v>46</v>
      </c>
      <c r="W10" s="282"/>
      <c r="X10" s="282"/>
      <c r="Y10" s="282"/>
      <c r="Z10" s="282"/>
      <c r="AA10" s="282" t="s">
        <v>17</v>
      </c>
      <c r="AB10" s="282"/>
      <c r="AC10" s="282"/>
      <c r="AD10" s="282"/>
      <c r="AE10" s="282"/>
      <c r="AF10" s="283"/>
    </row>
    <row r="11" spans="1:32" ht="18" customHeight="1">
      <c r="A11" s="41"/>
      <c r="B11" s="11"/>
      <c r="C11" s="11"/>
      <c r="D11" s="11"/>
      <c r="E11" s="11"/>
      <c r="F11" s="11"/>
      <c r="G11" s="11"/>
      <c r="H11" s="12"/>
      <c r="I11" s="40" t="s">
        <v>53</v>
      </c>
      <c r="J11" s="9" t="str">
        <f>IF('請求書(控)'!K11&lt;0,"▲","")</f>
        <v/>
      </c>
      <c r="K11" s="11" t="str">
        <f>IF(OR(ABS('請求書(控)'!$K11)&lt;10000000,'請求書(控)'!$K11=0),"",RIGHT(INT(ABS('請求書(控)'!$K11)/10000000),1))</f>
        <v/>
      </c>
      <c r="L11" s="16" t="str">
        <f>IF(OR(ABS('請求書(控)'!$K11)&lt;1000000,'請求書(控)'!$K11=0),"",RIGHT(INT(ABS('請求書(控)'!$K11)/1000000),1))</f>
        <v/>
      </c>
      <c r="M11" s="18" t="str">
        <f>IF(OR(ABS('請求書(控)'!$K11)&lt;100000,'請求書(控)'!$K11=0),"",RIGHT(INT(ABS('請求書(控)'!$K11)/100000),1))</f>
        <v/>
      </c>
      <c r="N11" s="11" t="str">
        <f>IF(OR(ABS('請求書(控)'!$K11)&lt;10000,'請求書(控)'!$K11=0),"",RIGHT(INT(ABS('請求書(控)'!$K11)/10000),1))</f>
        <v/>
      </c>
      <c r="O11" s="19" t="str">
        <f>IF(OR(ABS('請求書(控)'!$K11)&lt;1000,'請求書(控)'!$K11=0),"",RIGHT(INT(ABS('請求書(控)'!$K11)/1000),1))</f>
        <v/>
      </c>
      <c r="P11" s="10" t="str">
        <f>IF(OR(ABS('請求書(控)'!$K11)&lt;100,'請求書(控)'!$K11=0),"",RIGHT(INT(ABS('請求書(控)'!$K11)/100),1))</f>
        <v/>
      </c>
      <c r="Q11" s="11" t="str">
        <f>IF(OR(ABS('請求書(控)'!$K11)&lt;10,'請求書(控)'!$K11=0),"",RIGHT(INT(ABS('請求書(控)'!$K11)/10),1))</f>
        <v/>
      </c>
      <c r="R11" s="12" t="str">
        <f>IF('請求書(控)'!$K11=0,"",RIGHT('請求書(控)'!$K11,1))</f>
        <v/>
      </c>
      <c r="S11" s="272"/>
      <c r="T11" s="275"/>
      <c r="U11" s="276"/>
      <c r="V11" s="257" t="str">
        <f>IF('請求書(控)'!V11="","",'請求書(控)'!V11)</f>
        <v/>
      </c>
      <c r="W11" s="257"/>
      <c r="X11" s="257"/>
      <c r="Y11" s="257"/>
      <c r="Z11" s="257"/>
      <c r="AA11" s="257" t="str">
        <f>IF('請求書(控)'!AA11="","",'請求書(控)'!AA11)</f>
        <v/>
      </c>
      <c r="AB11" s="257"/>
      <c r="AC11" s="257"/>
      <c r="AD11" s="257"/>
      <c r="AE11" s="257"/>
      <c r="AF11" s="258"/>
    </row>
    <row r="12" spans="1:32" ht="18" customHeight="1">
      <c r="A12" s="259" t="s">
        <v>43</v>
      </c>
      <c r="B12" s="260"/>
      <c r="C12" s="260"/>
      <c r="D12" s="260"/>
      <c r="E12" s="260"/>
      <c r="F12" s="260"/>
      <c r="G12" s="260"/>
      <c r="H12" s="261"/>
      <c r="I12" s="40" t="s">
        <v>54</v>
      </c>
      <c r="J12" s="10" t="str">
        <f>IF(OR(ABS('請求書(控)'!$K12)&lt;10000000,'請求書(控)'!$K12=0),"",RIGHT(INT(ABS('請求書(控)'!$K12)/10000000),1))</f>
        <v/>
      </c>
      <c r="K12" s="10" t="str">
        <f>IF(OR(ABS('請求書(控)'!$K12)&lt;10000000,'請求書(控)'!$K12=0),"",RIGHT(INT(ABS('請求書(控)'!$K12)/10000000),1))</f>
        <v/>
      </c>
      <c r="L12" s="16" t="str">
        <f>IF(OR(ABS('請求書(控)'!$K12)&lt;1000000,'請求書(控)'!$K12=0),"",RIGHT(INT(ABS('請求書(控)'!$K12)/1000000),1))</f>
        <v/>
      </c>
      <c r="M12" s="18" t="str">
        <f>IF(OR(ABS('請求書(控)'!$K12)&lt;100000,'請求書(控)'!$K12=0),"",RIGHT(INT(ABS('請求書(控)'!$K12)/100000),1))</f>
        <v/>
      </c>
      <c r="N12" s="11" t="str">
        <f>IF(OR(ABS('請求書(控)'!$K12)&lt;10000,'請求書(控)'!$K12=0),"",RIGHT(INT(ABS('請求書(控)'!$K12)/10000),1))</f>
        <v/>
      </c>
      <c r="O12" s="19" t="str">
        <f>IF(OR(ABS('請求書(控)'!$K12)&lt;1000,'請求書(控)'!$K12=0),"",RIGHT(INT(ABS('請求書(控)'!$K12)/1000),1))</f>
        <v/>
      </c>
      <c r="P12" s="10" t="str">
        <f>IF(OR(ABS('請求書(控)'!$K12)&lt;100,'請求書(控)'!$K12=0),"",RIGHT(INT(ABS('請求書(控)'!$K12)/100),1))</f>
        <v/>
      </c>
      <c r="Q12" s="11" t="str">
        <f>IF(OR(ABS('請求書(控)'!$K12)&lt;10,'請求書(控)'!$K12=0),"",RIGHT(INT(ABS('請求書(控)'!$K12)/10),1))</f>
        <v/>
      </c>
      <c r="R12" s="12" t="str">
        <f>IF('請求書(控)'!$K12=0,"",RIGHT('請求書(控)'!$K12,1))</f>
        <v/>
      </c>
      <c r="S12" s="272"/>
      <c r="T12" s="275"/>
      <c r="U12" s="276"/>
      <c r="V12" s="262" t="s">
        <v>27</v>
      </c>
      <c r="W12" s="262"/>
      <c r="X12" s="263" t="str">
        <f>IF('請求書(控)'!X12="","",'請求書(控)'!X12)</f>
        <v/>
      </c>
      <c r="Y12" s="263"/>
      <c r="Z12" s="42" t="s">
        <v>18</v>
      </c>
      <c r="AA12" s="264" t="str">
        <f>IF('請求書(控)'!AA12="","",'請求書(控)'!AA12)</f>
        <v/>
      </c>
      <c r="AB12" s="264"/>
      <c r="AC12" s="264"/>
      <c r="AD12" s="264"/>
      <c r="AE12" s="264"/>
      <c r="AF12" s="265"/>
    </row>
    <row r="13" spans="1:32" ht="18" customHeight="1">
      <c r="A13" s="266" t="s">
        <v>44</v>
      </c>
      <c r="B13" s="267"/>
      <c r="C13" s="267"/>
      <c r="D13" s="267"/>
      <c r="E13" s="267"/>
      <c r="F13" s="267"/>
      <c r="G13" s="267"/>
      <c r="H13" s="268"/>
      <c r="I13" s="40" t="s">
        <v>55</v>
      </c>
      <c r="J13" s="10" t="str">
        <f>IF(OR(ABS('請求書(控)'!$K13)&lt;10000000,'請求書(控)'!$K13=0),"",RIGHT(INT(ABS('請求書(控)'!$K13)/10000000),1))</f>
        <v/>
      </c>
      <c r="K13" s="10" t="str">
        <f>IF(OR(ABS('請求書(控)'!$K13)&lt;10000000,'請求書(控)'!$K13=0),"",RIGHT(INT(ABS('請求書(控)'!$K13)/10000000),1))</f>
        <v/>
      </c>
      <c r="L13" s="16" t="str">
        <f>IF(OR(ABS('請求書(控)'!$K13)&lt;1000000,'請求書(控)'!$K13=0),"",RIGHT(INT(ABS('請求書(控)'!$K13)/1000000),1))</f>
        <v/>
      </c>
      <c r="M13" s="18" t="str">
        <f>IF(OR(ABS('請求書(控)'!$K13)&lt;100000,'請求書(控)'!$K13=0),"",RIGHT(INT(ABS('請求書(控)'!$K13)/100000),1))</f>
        <v/>
      </c>
      <c r="N13" s="11" t="str">
        <f>IF(OR(ABS('請求書(控)'!$K13)&lt;10000,'請求書(控)'!$K13=0),"",RIGHT(INT(ABS('請求書(控)'!$K13)/10000),1))</f>
        <v/>
      </c>
      <c r="O13" s="19" t="str">
        <f>IF(OR(ABS('請求書(控)'!$K13)&lt;1000,'請求書(控)'!$K13=0),"",RIGHT(INT(ABS('請求書(控)'!$K13)/1000),1))</f>
        <v/>
      </c>
      <c r="P13" s="10" t="str">
        <f>IF(OR(ABS('請求書(控)'!$K13)&lt;100,'請求書(控)'!$K13=0),"",RIGHT(INT(ABS('請求書(控)'!$K13)/100),1))</f>
        <v/>
      </c>
      <c r="Q13" s="11" t="str">
        <f>IF(OR(ABS('請求書(控)'!$K13)&lt;10,'請求書(控)'!$K13=0),"",RIGHT(INT(ABS('請求書(控)'!$K13)/10),1))</f>
        <v/>
      </c>
      <c r="R13" s="12" t="str">
        <f>IF('請求書(控)'!$K13=0,"",RIGHT('請求書(控)'!$K13,1))</f>
        <v/>
      </c>
      <c r="S13" s="272"/>
      <c r="T13" s="275"/>
      <c r="U13" s="276"/>
      <c r="V13" s="262" t="s">
        <v>20</v>
      </c>
      <c r="W13" s="262"/>
      <c r="X13" s="264" t="str">
        <f>IF('請求書(控)'!X13="","",'請求書(控)'!X13)</f>
        <v/>
      </c>
      <c r="Y13" s="264"/>
      <c r="Z13" s="264"/>
      <c r="AA13" s="264"/>
      <c r="AB13" s="264"/>
      <c r="AC13" s="264"/>
      <c r="AD13" s="264"/>
      <c r="AE13" s="264"/>
      <c r="AF13" s="265"/>
    </row>
    <row r="14" spans="1:32" ht="18" customHeight="1">
      <c r="A14" s="43"/>
      <c r="B14" s="14"/>
      <c r="C14" s="14"/>
      <c r="D14" s="14"/>
      <c r="E14" s="14"/>
      <c r="F14" s="14"/>
      <c r="G14" s="14"/>
      <c r="H14" s="15"/>
      <c r="I14" s="44" t="s">
        <v>56</v>
      </c>
      <c r="J14" s="13" t="str">
        <f>IF(OR(ABS('請求書(控)'!$K14)&lt;10000000,'請求書(控)'!$K14=0),"",RIGHT(INT(ABS('請求書(控)'!$K14)/10000000),1))</f>
        <v/>
      </c>
      <c r="K14" s="13" t="str">
        <f>IF(OR(ABS('請求書(控)'!$K14)&lt;10000000,'請求書(控)'!$K14=0),"",RIGHT(INT(ABS('請求書(控)'!$K14)/10000000),1))</f>
        <v/>
      </c>
      <c r="L14" s="17" t="str">
        <f>IF(OR(ABS('請求書(控)'!$K14)&lt;1000000,'請求書(控)'!$K14=0),"",RIGHT(INT(ABS('請求書(控)'!$K14)/1000000),1))</f>
        <v/>
      </c>
      <c r="M14" s="20" t="str">
        <f>IF(OR(ABS('請求書(控)'!$K14)&lt;100000,'請求書(控)'!$K14=0),"",RIGHT(INT(ABS('請求書(控)'!$K14)/100000),1))</f>
        <v/>
      </c>
      <c r="N14" s="14" t="str">
        <f>IF(OR(ABS('請求書(控)'!$K14)&lt;10000,'請求書(控)'!$K14=0),"",RIGHT(INT(ABS('請求書(控)'!$K14)/10000),1))</f>
        <v/>
      </c>
      <c r="O14" s="21" t="str">
        <f>IF(OR(ABS('請求書(控)'!$K14)&lt;1000,'請求書(控)'!$K14=0),"",RIGHT(INT(ABS('請求書(控)'!$K14)/1000),1))</f>
        <v/>
      </c>
      <c r="P14" s="13" t="str">
        <f>IF(OR(ABS('請求書(控)'!$K14)&lt;100,'請求書(控)'!$K14=0),"",RIGHT(INT(ABS('請求書(控)'!$K14)/100),1))</f>
        <v/>
      </c>
      <c r="Q14" s="14" t="str">
        <f>IF(OR(ABS('請求書(控)'!$K14)&lt;10,'請求書(控)'!$K14=0),"",RIGHT(INT(ABS('請求書(控)'!$K14)/10),1))</f>
        <v/>
      </c>
      <c r="R14" s="15" t="str">
        <f>IF('請求書(控)'!$K14=0,"",RIGHT('請求書(控)'!$K14,1))</f>
        <v/>
      </c>
      <c r="S14" s="272"/>
      <c r="T14" s="248"/>
      <c r="U14" s="250"/>
      <c r="V14" s="284" t="s">
        <v>21</v>
      </c>
      <c r="W14" s="284"/>
      <c r="X14" s="285" t="str">
        <f>IF('請求書(控)'!X14="","",'請求書(控)'!X14)</f>
        <v/>
      </c>
      <c r="Y14" s="285"/>
      <c r="Z14" s="285"/>
      <c r="AA14" s="285"/>
      <c r="AB14" s="285"/>
      <c r="AC14" s="285"/>
      <c r="AD14" s="285"/>
      <c r="AE14" s="285"/>
      <c r="AF14" s="286"/>
    </row>
    <row r="15" spans="1:32" ht="5.0999999999999996" customHeight="1">
      <c r="A15" s="235"/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</row>
    <row r="16" spans="1:32" ht="18" customHeight="1">
      <c r="A16" s="254" t="s">
        <v>23</v>
      </c>
      <c r="B16" s="255"/>
      <c r="C16" s="255" t="s">
        <v>24</v>
      </c>
      <c r="D16" s="255"/>
      <c r="E16" s="255" t="s">
        <v>25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51" t="s">
        <v>1</v>
      </c>
      <c r="U16" s="255" t="s">
        <v>2</v>
      </c>
      <c r="V16" s="255"/>
      <c r="W16" s="255" t="s">
        <v>3</v>
      </c>
      <c r="X16" s="255"/>
      <c r="Y16" s="255" t="s">
        <v>9</v>
      </c>
      <c r="Z16" s="255"/>
      <c r="AA16" s="255"/>
      <c r="AB16" s="255"/>
      <c r="AC16" s="255" t="s">
        <v>10</v>
      </c>
      <c r="AD16" s="255"/>
      <c r="AE16" s="255"/>
      <c r="AF16" s="256"/>
    </row>
    <row r="17" spans="1:32" s="6" customFormat="1" ht="20.100000000000001" customHeight="1">
      <c r="A17" s="228" t="str">
        <f>IF('請求書(控)'!A17="","",'請求書(控)'!A17)</f>
        <v/>
      </c>
      <c r="B17" s="229"/>
      <c r="C17" s="229" t="str">
        <f>IF('請求書(控)'!C17="","",'請求書(控)'!C17)</f>
        <v/>
      </c>
      <c r="D17" s="229"/>
      <c r="E17" s="230" t="str">
        <f>IF('請求書(控)'!E17="","",'請求書(控)'!E17)</f>
        <v/>
      </c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52" t="str">
        <f>IF('請求書(控)'!T17="","",'請求書(控)'!T17)</f>
        <v/>
      </c>
      <c r="U17" s="231" t="str">
        <f>IF('請求書(控)'!U17="","",'請求書(控)'!U17)</f>
        <v/>
      </c>
      <c r="V17" s="231"/>
      <c r="W17" s="232" t="str">
        <f>IF('請求書(控)'!W17="","",'請求書(控)'!W17)</f>
        <v/>
      </c>
      <c r="X17" s="232"/>
      <c r="Y17" s="232" t="str">
        <f>IF('請求書(控)'!Y17="","",'請求書(控)'!Y17)</f>
        <v/>
      </c>
      <c r="Z17" s="232"/>
      <c r="AA17" s="232"/>
      <c r="AB17" s="232"/>
      <c r="AC17" s="230" t="str">
        <f>IF('請求書(控)'!AC17="","",'請求書(控)'!AC17)</f>
        <v/>
      </c>
      <c r="AD17" s="230"/>
      <c r="AE17" s="230"/>
      <c r="AF17" s="247"/>
    </row>
    <row r="18" spans="1:32" s="6" customFormat="1" ht="20.100000000000001" customHeight="1">
      <c r="A18" s="228" t="str">
        <f>IF('請求書(控)'!A18="","",'請求書(控)'!A18)</f>
        <v/>
      </c>
      <c r="B18" s="229"/>
      <c r="C18" s="229" t="str">
        <f>IF('請求書(控)'!C18="","",'請求書(控)'!C18)</f>
        <v/>
      </c>
      <c r="D18" s="229"/>
      <c r="E18" s="230" t="str">
        <f>IF('請求書(控)'!E18="","",'請求書(控)'!E18)</f>
        <v/>
      </c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52" t="str">
        <f>IF('請求書(控)'!T18="","",'請求書(控)'!T18)</f>
        <v/>
      </c>
      <c r="U18" s="231" t="str">
        <f>IF('請求書(控)'!U18="","",'請求書(控)'!U18)</f>
        <v/>
      </c>
      <c r="V18" s="231"/>
      <c r="W18" s="232" t="str">
        <f>IF('請求書(控)'!W18="","",'請求書(控)'!W18)</f>
        <v/>
      </c>
      <c r="X18" s="232"/>
      <c r="Y18" s="232" t="str">
        <f>IF('請求書(控)'!Y18="","",'請求書(控)'!Y18)</f>
        <v/>
      </c>
      <c r="Z18" s="232"/>
      <c r="AA18" s="232"/>
      <c r="AB18" s="232"/>
      <c r="AC18" s="230" t="str">
        <f>IF('請求書(控)'!AC18="","",'請求書(控)'!AC18)</f>
        <v/>
      </c>
      <c r="AD18" s="230"/>
      <c r="AE18" s="230"/>
      <c r="AF18" s="247"/>
    </row>
    <row r="19" spans="1:32" s="6" customFormat="1" ht="20.100000000000001" customHeight="1">
      <c r="A19" s="228" t="str">
        <f>IF('請求書(控)'!A19="","",'請求書(控)'!A19)</f>
        <v/>
      </c>
      <c r="B19" s="229"/>
      <c r="C19" s="229" t="str">
        <f>IF('請求書(控)'!C19="","",'請求書(控)'!C19)</f>
        <v/>
      </c>
      <c r="D19" s="229"/>
      <c r="E19" s="230" t="str">
        <f>IF('請求書(控)'!E19="","",'請求書(控)'!E19)</f>
        <v/>
      </c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52" t="str">
        <f>IF('請求書(控)'!T19="","",'請求書(控)'!T19)</f>
        <v/>
      </c>
      <c r="U19" s="231" t="str">
        <f>IF('請求書(控)'!U19="","",'請求書(控)'!U19)</f>
        <v/>
      </c>
      <c r="V19" s="231"/>
      <c r="W19" s="232" t="str">
        <f>IF('請求書(控)'!W19="","",'請求書(控)'!W19)</f>
        <v/>
      </c>
      <c r="X19" s="232"/>
      <c r="Y19" s="232" t="str">
        <f>IF('請求書(控)'!Y19="","",'請求書(控)'!Y19)</f>
        <v/>
      </c>
      <c r="Z19" s="232"/>
      <c r="AA19" s="232"/>
      <c r="AB19" s="232"/>
      <c r="AC19" s="230" t="str">
        <f>IF('請求書(控)'!AC19="","",'請求書(控)'!AC19)</f>
        <v/>
      </c>
      <c r="AD19" s="230"/>
      <c r="AE19" s="230"/>
      <c r="AF19" s="247"/>
    </row>
    <row r="20" spans="1:32" s="6" customFormat="1" ht="20.100000000000001" customHeight="1">
      <c r="A20" s="228" t="str">
        <f>IF('請求書(控)'!A20="","",'請求書(控)'!A20)</f>
        <v/>
      </c>
      <c r="B20" s="229"/>
      <c r="C20" s="229" t="str">
        <f>IF('請求書(控)'!C20="","",'請求書(控)'!C20)</f>
        <v/>
      </c>
      <c r="D20" s="229"/>
      <c r="E20" s="230" t="str">
        <f>IF('請求書(控)'!E20="","",'請求書(控)'!E20)</f>
        <v/>
      </c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52" t="str">
        <f>IF('請求書(控)'!T20="","",'請求書(控)'!T20)</f>
        <v/>
      </c>
      <c r="U20" s="231" t="str">
        <f>IF('請求書(控)'!U20="","",'請求書(控)'!U20)</f>
        <v/>
      </c>
      <c r="V20" s="231"/>
      <c r="W20" s="232" t="str">
        <f>IF('請求書(控)'!W20="","",'請求書(控)'!W20)</f>
        <v/>
      </c>
      <c r="X20" s="232"/>
      <c r="Y20" s="232" t="str">
        <f>IF('請求書(控)'!Y20="","",'請求書(控)'!Y20)</f>
        <v/>
      </c>
      <c r="Z20" s="232"/>
      <c r="AA20" s="232"/>
      <c r="AB20" s="232"/>
      <c r="AC20" s="230" t="str">
        <f>IF('請求書(控)'!AC20="","",'請求書(控)'!AC20)</f>
        <v/>
      </c>
      <c r="AD20" s="230"/>
      <c r="AE20" s="230"/>
      <c r="AF20" s="247"/>
    </row>
    <row r="21" spans="1:32" s="6" customFormat="1" ht="20.100000000000001" customHeight="1">
      <c r="A21" s="228" t="str">
        <f>IF('請求書(控)'!A21="","",'請求書(控)'!A21)</f>
        <v/>
      </c>
      <c r="B21" s="229"/>
      <c r="C21" s="229" t="str">
        <f>IF('請求書(控)'!C21="","",'請求書(控)'!C21)</f>
        <v/>
      </c>
      <c r="D21" s="229"/>
      <c r="E21" s="230" t="str">
        <f>IF('請求書(控)'!E21="","",'請求書(控)'!E21)</f>
        <v/>
      </c>
      <c r="F21" s="230"/>
      <c r="G21" s="230"/>
      <c r="H21" s="230"/>
      <c r="I21" s="230"/>
      <c r="J21" s="230"/>
      <c r="K21" s="230"/>
      <c r="L21" s="230"/>
      <c r="M21" s="230"/>
      <c r="N21" s="230"/>
      <c r="O21" s="230"/>
      <c r="P21" s="230"/>
      <c r="Q21" s="230"/>
      <c r="R21" s="230"/>
      <c r="S21" s="230"/>
      <c r="T21" s="52" t="str">
        <f>IF('請求書(控)'!T21="","",'請求書(控)'!T21)</f>
        <v/>
      </c>
      <c r="U21" s="231" t="str">
        <f>IF('請求書(控)'!U21="","",'請求書(控)'!U21)</f>
        <v/>
      </c>
      <c r="V21" s="231"/>
      <c r="W21" s="232" t="str">
        <f>IF('請求書(控)'!W21="","",'請求書(控)'!W21)</f>
        <v/>
      </c>
      <c r="X21" s="232"/>
      <c r="Y21" s="232" t="str">
        <f>IF('請求書(控)'!Y21="","",'請求書(控)'!Y21)</f>
        <v/>
      </c>
      <c r="Z21" s="232"/>
      <c r="AA21" s="232"/>
      <c r="AB21" s="232"/>
      <c r="AC21" s="230" t="str">
        <f>IF('請求書(控)'!AC21="","",'請求書(控)'!AC21)</f>
        <v/>
      </c>
      <c r="AD21" s="230"/>
      <c r="AE21" s="230"/>
      <c r="AF21" s="247"/>
    </row>
    <row r="22" spans="1:32" s="6" customFormat="1" ht="20.100000000000001" customHeight="1">
      <c r="A22" s="228" t="str">
        <f>IF('請求書(控)'!A22="","",'請求書(控)'!A22)</f>
        <v/>
      </c>
      <c r="B22" s="229"/>
      <c r="C22" s="229" t="str">
        <f>IF('請求書(控)'!C22="","",'請求書(控)'!C22)</f>
        <v/>
      </c>
      <c r="D22" s="229"/>
      <c r="E22" s="230" t="str">
        <f>IF('請求書(控)'!E22="","",'請求書(控)'!E22)</f>
        <v/>
      </c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52" t="str">
        <f>IF('請求書(控)'!T22="","",'請求書(控)'!T22)</f>
        <v/>
      </c>
      <c r="U22" s="231" t="str">
        <f>IF('請求書(控)'!U22="","",'請求書(控)'!U22)</f>
        <v/>
      </c>
      <c r="V22" s="231"/>
      <c r="W22" s="232" t="str">
        <f>IF('請求書(控)'!W22="","",'請求書(控)'!W22)</f>
        <v/>
      </c>
      <c r="X22" s="232"/>
      <c r="Y22" s="232" t="str">
        <f>IF('請求書(控)'!Y22="","",'請求書(控)'!Y22)</f>
        <v/>
      </c>
      <c r="Z22" s="232"/>
      <c r="AA22" s="232"/>
      <c r="AB22" s="232"/>
      <c r="AC22" s="230" t="str">
        <f>IF('請求書(控)'!AC22="","",'請求書(控)'!AC22)</f>
        <v/>
      </c>
      <c r="AD22" s="230"/>
      <c r="AE22" s="230"/>
      <c r="AF22" s="247"/>
    </row>
    <row r="23" spans="1:32" s="6" customFormat="1" ht="20.100000000000001" customHeight="1">
      <c r="A23" s="228" t="str">
        <f>IF('請求書(控)'!A23="","",'請求書(控)'!A23)</f>
        <v/>
      </c>
      <c r="B23" s="229"/>
      <c r="C23" s="229" t="str">
        <f>IF('請求書(控)'!C23="","",'請求書(控)'!C23)</f>
        <v/>
      </c>
      <c r="D23" s="229"/>
      <c r="E23" s="230" t="str">
        <f>IF('請求書(控)'!E23="","",'請求書(控)'!E23)</f>
        <v/>
      </c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  <c r="R23" s="230"/>
      <c r="S23" s="230"/>
      <c r="T23" s="52" t="str">
        <f>IF('請求書(控)'!T23="","",'請求書(控)'!T23)</f>
        <v/>
      </c>
      <c r="U23" s="231" t="str">
        <f>IF('請求書(控)'!U23="","",'請求書(控)'!U23)</f>
        <v/>
      </c>
      <c r="V23" s="231"/>
      <c r="W23" s="232" t="str">
        <f>IF('請求書(控)'!W23="","",'請求書(控)'!W23)</f>
        <v/>
      </c>
      <c r="X23" s="232"/>
      <c r="Y23" s="232" t="str">
        <f>IF('請求書(控)'!Y23="","",'請求書(控)'!Y23)</f>
        <v/>
      </c>
      <c r="Z23" s="232"/>
      <c r="AA23" s="232"/>
      <c r="AB23" s="232"/>
      <c r="AC23" s="230" t="str">
        <f>IF('請求書(控)'!AC23="","",'請求書(控)'!AC23)</f>
        <v/>
      </c>
      <c r="AD23" s="230"/>
      <c r="AE23" s="230"/>
      <c r="AF23" s="247"/>
    </row>
    <row r="24" spans="1:32" s="6" customFormat="1" ht="20.100000000000001" customHeight="1">
      <c r="A24" s="228" t="str">
        <f>IF('請求書(控)'!A24="","",'請求書(控)'!A24)</f>
        <v/>
      </c>
      <c r="B24" s="229"/>
      <c r="C24" s="229" t="str">
        <f>IF('請求書(控)'!C24="","",'請求書(控)'!C24)</f>
        <v/>
      </c>
      <c r="D24" s="229"/>
      <c r="E24" s="230" t="str">
        <f>IF('請求書(控)'!E24="","",'請求書(控)'!E24)</f>
        <v/>
      </c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  <c r="R24" s="230"/>
      <c r="S24" s="230"/>
      <c r="T24" s="52" t="str">
        <f>IF('請求書(控)'!T24="","",'請求書(控)'!T24)</f>
        <v/>
      </c>
      <c r="U24" s="231" t="str">
        <f>IF('請求書(控)'!U24="","",'請求書(控)'!U24)</f>
        <v/>
      </c>
      <c r="V24" s="231"/>
      <c r="W24" s="232" t="str">
        <f>IF('請求書(控)'!W24="","",'請求書(控)'!W24)</f>
        <v/>
      </c>
      <c r="X24" s="232"/>
      <c r="Y24" s="232" t="str">
        <f>IF('請求書(控)'!Y24="","",'請求書(控)'!Y24)</f>
        <v/>
      </c>
      <c r="Z24" s="232"/>
      <c r="AA24" s="232"/>
      <c r="AB24" s="232"/>
      <c r="AC24" s="230" t="str">
        <f>IF('請求書(控)'!AC24="","",'請求書(控)'!AC24)</f>
        <v/>
      </c>
      <c r="AD24" s="230"/>
      <c r="AE24" s="230"/>
      <c r="AF24" s="247"/>
    </row>
    <row r="25" spans="1:32" s="6" customFormat="1" ht="20.100000000000001" customHeight="1">
      <c r="A25" s="228" t="str">
        <f>IF('請求書(控)'!A25="","",'請求書(控)'!A25)</f>
        <v/>
      </c>
      <c r="B25" s="229"/>
      <c r="C25" s="229" t="str">
        <f>IF('請求書(控)'!C25="","",'請求書(控)'!C25)</f>
        <v/>
      </c>
      <c r="D25" s="229"/>
      <c r="E25" s="230" t="str">
        <f>IF('請求書(控)'!E25="","",'請求書(控)'!E25)</f>
        <v/>
      </c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0"/>
      <c r="S25" s="230"/>
      <c r="T25" s="52" t="str">
        <f>IF('請求書(控)'!T25="","",'請求書(控)'!T25)</f>
        <v/>
      </c>
      <c r="U25" s="231" t="str">
        <f>IF('請求書(控)'!U25="","",'請求書(控)'!U25)</f>
        <v/>
      </c>
      <c r="V25" s="231"/>
      <c r="W25" s="232" t="str">
        <f>IF('請求書(控)'!W25="","",'請求書(控)'!W25)</f>
        <v/>
      </c>
      <c r="X25" s="232"/>
      <c r="Y25" s="232" t="str">
        <f>IF('請求書(控)'!Y25="","",'請求書(控)'!Y25)</f>
        <v/>
      </c>
      <c r="Z25" s="232"/>
      <c r="AA25" s="232"/>
      <c r="AB25" s="232"/>
      <c r="AC25" s="230" t="str">
        <f>IF('請求書(控)'!AC25="","",'請求書(控)'!AC25)</f>
        <v/>
      </c>
      <c r="AD25" s="230"/>
      <c r="AE25" s="230"/>
      <c r="AF25" s="247"/>
    </row>
    <row r="26" spans="1:32" s="6" customFormat="1" ht="20.100000000000001" customHeight="1">
      <c r="A26" s="228" t="str">
        <f>IF('請求書(控)'!A26="","",'請求書(控)'!A26)</f>
        <v/>
      </c>
      <c r="B26" s="229"/>
      <c r="C26" s="229" t="str">
        <f>IF('請求書(控)'!C26="","",'請求書(控)'!C26)</f>
        <v/>
      </c>
      <c r="D26" s="229"/>
      <c r="E26" s="230" t="str">
        <f>IF('請求書(控)'!E26="","",'請求書(控)'!E26)</f>
        <v/>
      </c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52" t="str">
        <f>IF('請求書(控)'!T26="","",'請求書(控)'!T26)</f>
        <v/>
      </c>
      <c r="U26" s="231" t="str">
        <f>IF('請求書(控)'!U26="","",'請求書(控)'!U26)</f>
        <v/>
      </c>
      <c r="V26" s="231"/>
      <c r="W26" s="232" t="str">
        <f>IF('請求書(控)'!W26="","",'請求書(控)'!W26)</f>
        <v/>
      </c>
      <c r="X26" s="232"/>
      <c r="Y26" s="232" t="str">
        <f>IF('請求書(控)'!Y26="","",'請求書(控)'!Y26)</f>
        <v/>
      </c>
      <c r="Z26" s="232"/>
      <c r="AA26" s="232"/>
      <c r="AB26" s="232"/>
      <c r="AC26" s="230" t="str">
        <f>IF('請求書(控)'!AC26="","",'請求書(控)'!AC26)</f>
        <v/>
      </c>
      <c r="AD26" s="230"/>
      <c r="AE26" s="230"/>
      <c r="AF26" s="247"/>
    </row>
    <row r="27" spans="1:32" s="6" customFormat="1" ht="20.100000000000001" customHeight="1">
      <c r="A27" s="228" t="str">
        <f>IF('請求書(控)'!A27="","",'請求書(控)'!A27)</f>
        <v/>
      </c>
      <c r="B27" s="229"/>
      <c r="C27" s="229" t="str">
        <f>IF('請求書(控)'!C27="","",'請求書(控)'!C27)</f>
        <v/>
      </c>
      <c r="D27" s="229"/>
      <c r="E27" s="230" t="str">
        <f>IF('請求書(控)'!E27="","",'請求書(控)'!E27)</f>
        <v/>
      </c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0"/>
      <c r="S27" s="230"/>
      <c r="T27" s="52" t="str">
        <f>IF('請求書(控)'!T27="","",'請求書(控)'!T27)</f>
        <v/>
      </c>
      <c r="U27" s="231" t="str">
        <f>IF('請求書(控)'!U27="","",'請求書(控)'!U27)</f>
        <v/>
      </c>
      <c r="V27" s="231"/>
      <c r="W27" s="232" t="str">
        <f>IF('請求書(控)'!W27="","",'請求書(控)'!W27)</f>
        <v/>
      </c>
      <c r="X27" s="232"/>
      <c r="Y27" s="232" t="str">
        <f>IF('請求書(控)'!Y27="","",'請求書(控)'!Y27)</f>
        <v/>
      </c>
      <c r="Z27" s="232"/>
      <c r="AA27" s="232"/>
      <c r="AB27" s="232"/>
      <c r="AC27" s="230" t="str">
        <f>IF('請求書(控)'!AC27="","",'請求書(控)'!AC27)</f>
        <v/>
      </c>
      <c r="AD27" s="230"/>
      <c r="AE27" s="230"/>
      <c r="AF27" s="247"/>
    </row>
    <row r="28" spans="1:32" s="6" customFormat="1" ht="20.100000000000001" customHeight="1">
      <c r="A28" s="228" t="str">
        <f>IF('請求書(控)'!A28="","",'請求書(控)'!A28)</f>
        <v/>
      </c>
      <c r="B28" s="229"/>
      <c r="C28" s="229" t="str">
        <f>IF('請求書(控)'!C28="","",'請求書(控)'!C28)</f>
        <v/>
      </c>
      <c r="D28" s="229"/>
      <c r="E28" s="230" t="str">
        <f>IF('請求書(控)'!E28="","",'請求書(控)'!E28)</f>
        <v/>
      </c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52" t="str">
        <f>IF('請求書(控)'!T28="","",'請求書(控)'!T28)</f>
        <v/>
      </c>
      <c r="U28" s="231" t="str">
        <f>IF('請求書(控)'!U28="","",'請求書(控)'!U28)</f>
        <v/>
      </c>
      <c r="V28" s="231"/>
      <c r="W28" s="232" t="str">
        <f>IF('請求書(控)'!W28="","",'請求書(控)'!W28)</f>
        <v/>
      </c>
      <c r="X28" s="232"/>
      <c r="Y28" s="232" t="str">
        <f>IF('請求書(控)'!Y28="","",'請求書(控)'!Y28)</f>
        <v/>
      </c>
      <c r="Z28" s="232"/>
      <c r="AA28" s="232"/>
      <c r="AB28" s="232"/>
      <c r="AC28" s="230" t="str">
        <f>IF('請求書(控)'!AC28="","",'請求書(控)'!AC28)</f>
        <v/>
      </c>
      <c r="AD28" s="230"/>
      <c r="AE28" s="230"/>
      <c r="AF28" s="247"/>
    </row>
    <row r="29" spans="1:32" s="6" customFormat="1" ht="20.100000000000001" customHeight="1">
      <c r="A29" s="228" t="str">
        <f>IF('請求書(控)'!A29="","",'請求書(控)'!A29)</f>
        <v/>
      </c>
      <c r="B29" s="229"/>
      <c r="C29" s="229" t="str">
        <f>IF('請求書(控)'!C29="","",'請求書(控)'!C29)</f>
        <v/>
      </c>
      <c r="D29" s="229"/>
      <c r="E29" s="230" t="str">
        <f>IF('請求書(控)'!E29="","",'請求書(控)'!E29)</f>
        <v/>
      </c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52" t="str">
        <f>IF('請求書(控)'!T29="","",'請求書(控)'!T29)</f>
        <v/>
      </c>
      <c r="U29" s="231" t="str">
        <f>IF('請求書(控)'!U29="","",'請求書(控)'!U29)</f>
        <v/>
      </c>
      <c r="V29" s="231"/>
      <c r="W29" s="232" t="str">
        <f>IF('請求書(控)'!W29="","",'請求書(控)'!W29)</f>
        <v/>
      </c>
      <c r="X29" s="232"/>
      <c r="Y29" s="232" t="str">
        <f>IF('請求書(控)'!Y29="","",'請求書(控)'!Y29)</f>
        <v/>
      </c>
      <c r="Z29" s="232"/>
      <c r="AA29" s="232"/>
      <c r="AB29" s="232"/>
      <c r="AC29" s="230" t="str">
        <f>IF('請求書(控)'!AC29="","",'請求書(控)'!AC29)</f>
        <v/>
      </c>
      <c r="AD29" s="230"/>
      <c r="AE29" s="230"/>
      <c r="AF29" s="247"/>
    </row>
    <row r="30" spans="1:32" s="6" customFormat="1" ht="20.100000000000001" customHeight="1">
      <c r="A30" s="228" t="str">
        <f>IF('請求書(控)'!A30="","",'請求書(控)'!A30)</f>
        <v/>
      </c>
      <c r="B30" s="229"/>
      <c r="C30" s="229" t="str">
        <f>IF('請求書(控)'!C30="","",'請求書(控)'!C30)</f>
        <v/>
      </c>
      <c r="D30" s="229"/>
      <c r="E30" s="230" t="str">
        <f>IF('請求書(控)'!E30="","",'請求書(控)'!E30)</f>
        <v/>
      </c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52" t="str">
        <f>IF('請求書(控)'!T30="","",'請求書(控)'!T30)</f>
        <v/>
      </c>
      <c r="U30" s="231" t="str">
        <f>IF('請求書(控)'!U30="","",'請求書(控)'!U30)</f>
        <v/>
      </c>
      <c r="V30" s="231"/>
      <c r="W30" s="232" t="str">
        <f>IF('請求書(控)'!W30="","",'請求書(控)'!W30)</f>
        <v/>
      </c>
      <c r="X30" s="232"/>
      <c r="Y30" s="232" t="str">
        <f>IF('請求書(控)'!Y30="","",'請求書(控)'!Y30)</f>
        <v/>
      </c>
      <c r="Z30" s="232"/>
      <c r="AA30" s="232"/>
      <c r="AB30" s="232"/>
      <c r="AC30" s="230" t="str">
        <f>IF('請求書(控)'!AC30="","",'請求書(控)'!AC30)</f>
        <v/>
      </c>
      <c r="AD30" s="230"/>
      <c r="AE30" s="230"/>
      <c r="AF30" s="247"/>
    </row>
    <row r="31" spans="1:32" s="6" customFormat="1" ht="20.100000000000001" customHeight="1">
      <c r="A31" s="228" t="str">
        <f>IF('請求書(控)'!A31="","",'請求書(控)'!A31)</f>
        <v/>
      </c>
      <c r="B31" s="229"/>
      <c r="C31" s="229" t="str">
        <f>IF('請求書(控)'!C31="","",'請求書(控)'!C31)</f>
        <v/>
      </c>
      <c r="D31" s="229"/>
      <c r="E31" s="230" t="str">
        <f>IF('請求書(控)'!E31="","",'請求書(控)'!E31)</f>
        <v/>
      </c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52" t="str">
        <f>IF('請求書(控)'!T31="","",'請求書(控)'!T31)</f>
        <v/>
      </c>
      <c r="U31" s="231" t="str">
        <f>IF('請求書(控)'!U31="","",'請求書(控)'!U31)</f>
        <v/>
      </c>
      <c r="V31" s="231"/>
      <c r="W31" s="232" t="str">
        <f>IF('請求書(控)'!W31="","",'請求書(控)'!W31)</f>
        <v/>
      </c>
      <c r="X31" s="232"/>
      <c r="Y31" s="232" t="str">
        <f>IF('請求書(控)'!Y31="","",'請求書(控)'!Y31)</f>
        <v/>
      </c>
      <c r="Z31" s="232"/>
      <c r="AA31" s="232"/>
      <c r="AB31" s="232"/>
      <c r="AC31" s="230" t="str">
        <f>IF('請求書(控)'!AC31="","",'請求書(控)'!AC31)</f>
        <v/>
      </c>
      <c r="AD31" s="230"/>
      <c r="AE31" s="230"/>
      <c r="AF31" s="247"/>
    </row>
    <row r="32" spans="1:32" s="6" customFormat="1" ht="20.100000000000001" customHeight="1">
      <c r="A32" s="228" t="str">
        <f>IF('請求書(控)'!A32="","",'請求書(控)'!A32)</f>
        <v/>
      </c>
      <c r="B32" s="229"/>
      <c r="C32" s="229" t="str">
        <f>IF('請求書(控)'!C32="","",'請求書(控)'!C32)</f>
        <v/>
      </c>
      <c r="D32" s="229"/>
      <c r="E32" s="230" t="str">
        <f>IF('請求書(控)'!E32="","",'請求書(控)'!E32)</f>
        <v/>
      </c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52" t="str">
        <f>IF('請求書(控)'!T32="","",'請求書(控)'!T32)</f>
        <v/>
      </c>
      <c r="U32" s="231" t="str">
        <f>IF('請求書(控)'!U32="","",'請求書(控)'!U32)</f>
        <v/>
      </c>
      <c r="V32" s="231"/>
      <c r="W32" s="232" t="str">
        <f>IF('請求書(控)'!W32="","",'請求書(控)'!W32)</f>
        <v/>
      </c>
      <c r="X32" s="232"/>
      <c r="Y32" s="232" t="str">
        <f>IF('請求書(控)'!Y32="","",'請求書(控)'!Y32)</f>
        <v/>
      </c>
      <c r="Z32" s="232"/>
      <c r="AA32" s="232"/>
      <c r="AB32" s="232"/>
      <c r="AC32" s="230" t="str">
        <f>IF('請求書(控)'!AC32="","",'請求書(控)'!AC32)</f>
        <v/>
      </c>
      <c r="AD32" s="230"/>
      <c r="AE32" s="230"/>
      <c r="AF32" s="247"/>
    </row>
    <row r="33" spans="1:32" s="6" customFormat="1" ht="20.100000000000001" customHeight="1">
      <c r="A33" s="228" t="str">
        <f>IF('請求書(控)'!A33="","",'請求書(控)'!A33)</f>
        <v/>
      </c>
      <c r="B33" s="229"/>
      <c r="C33" s="229" t="str">
        <f>IF('請求書(控)'!C33="","",'請求書(控)'!C33)</f>
        <v/>
      </c>
      <c r="D33" s="229"/>
      <c r="E33" s="230" t="str">
        <f>IF('請求書(控)'!E33="","",'請求書(控)'!E33)</f>
        <v/>
      </c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52" t="str">
        <f>IF('請求書(控)'!T33="","",'請求書(控)'!T33)</f>
        <v/>
      </c>
      <c r="U33" s="231" t="str">
        <f>IF('請求書(控)'!U33="","",'請求書(控)'!U33)</f>
        <v/>
      </c>
      <c r="V33" s="231"/>
      <c r="W33" s="232" t="str">
        <f>IF('請求書(控)'!W33="","",'請求書(控)'!W33)</f>
        <v/>
      </c>
      <c r="X33" s="232"/>
      <c r="Y33" s="232" t="str">
        <f>IF('請求書(控)'!Y33="","",'請求書(控)'!Y33)</f>
        <v/>
      </c>
      <c r="Z33" s="232"/>
      <c r="AA33" s="232"/>
      <c r="AB33" s="232"/>
      <c r="AC33" s="230" t="str">
        <f>IF('請求書(控)'!AC33="","",'請求書(控)'!AC33)</f>
        <v/>
      </c>
      <c r="AD33" s="230"/>
      <c r="AE33" s="230"/>
      <c r="AF33" s="247"/>
    </row>
    <row r="34" spans="1:32" s="6" customFormat="1" ht="20.100000000000001" customHeight="1">
      <c r="A34" s="228" t="str">
        <f>IF('請求書(控)'!A34="","",'請求書(控)'!A34)</f>
        <v/>
      </c>
      <c r="B34" s="229"/>
      <c r="C34" s="229" t="str">
        <f>IF('請求書(控)'!C34="","",'請求書(控)'!C34)</f>
        <v/>
      </c>
      <c r="D34" s="229"/>
      <c r="E34" s="230" t="str">
        <f>IF('請求書(控)'!E34="","",'請求書(控)'!E34)</f>
        <v/>
      </c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52" t="str">
        <f>IF('請求書(控)'!T34="","",'請求書(控)'!T34)</f>
        <v/>
      </c>
      <c r="U34" s="231" t="str">
        <f>IF('請求書(控)'!U34="","",'請求書(控)'!U34)</f>
        <v/>
      </c>
      <c r="V34" s="231"/>
      <c r="W34" s="232" t="str">
        <f>IF('請求書(控)'!W34="","",'請求書(控)'!W34)</f>
        <v/>
      </c>
      <c r="X34" s="232"/>
      <c r="Y34" s="232" t="str">
        <f>IF('請求書(控)'!Y34="","",'請求書(控)'!Y34)</f>
        <v/>
      </c>
      <c r="Z34" s="232"/>
      <c r="AA34" s="232"/>
      <c r="AB34" s="232"/>
      <c r="AC34" s="230" t="str">
        <f>IF('請求書(控)'!AC34="","",'請求書(控)'!AC34)</f>
        <v/>
      </c>
      <c r="AD34" s="230"/>
      <c r="AE34" s="230"/>
      <c r="AF34" s="247"/>
    </row>
    <row r="35" spans="1:32" s="6" customFormat="1" ht="20.100000000000001" customHeight="1">
      <c r="A35" s="228" t="str">
        <f>IF('請求書(控)'!A35="","",'請求書(控)'!A35)</f>
        <v/>
      </c>
      <c r="B35" s="229"/>
      <c r="C35" s="229" t="str">
        <f>IF('請求書(控)'!C35="","",'請求書(控)'!C35)</f>
        <v/>
      </c>
      <c r="D35" s="229"/>
      <c r="E35" s="230" t="str">
        <f>IF('請求書(控)'!E35="","",'請求書(控)'!E35)</f>
        <v/>
      </c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52" t="str">
        <f>IF('請求書(控)'!T35="","",'請求書(控)'!T35)</f>
        <v/>
      </c>
      <c r="U35" s="231" t="str">
        <f>IF('請求書(控)'!U35="","",'請求書(控)'!U35)</f>
        <v/>
      </c>
      <c r="V35" s="231"/>
      <c r="W35" s="232" t="str">
        <f>IF('請求書(控)'!W35="","",'請求書(控)'!W35)</f>
        <v/>
      </c>
      <c r="X35" s="232"/>
      <c r="Y35" s="232" t="str">
        <f>IF('請求書(控)'!Y35="","",'請求書(控)'!Y35)</f>
        <v/>
      </c>
      <c r="Z35" s="232"/>
      <c r="AA35" s="232"/>
      <c r="AB35" s="232"/>
      <c r="AC35" s="230" t="str">
        <f>IF('請求書(控)'!AC35="","",'請求書(控)'!AC35)</f>
        <v/>
      </c>
      <c r="AD35" s="230"/>
      <c r="AE35" s="230"/>
      <c r="AF35" s="247"/>
    </row>
    <row r="36" spans="1:32" s="6" customFormat="1" ht="20.100000000000001" customHeight="1">
      <c r="A36" s="228" t="str">
        <f>IF('請求書(控)'!A36="","",'請求書(控)'!A36)</f>
        <v/>
      </c>
      <c r="B36" s="229"/>
      <c r="C36" s="229" t="str">
        <f>IF('請求書(控)'!C36="","",'請求書(控)'!C36)</f>
        <v/>
      </c>
      <c r="D36" s="229"/>
      <c r="E36" s="230" t="str">
        <f>IF('請求書(控)'!E36="","",'請求書(控)'!E36)</f>
        <v/>
      </c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52" t="str">
        <f>IF('請求書(控)'!T36="","",'請求書(控)'!T36)</f>
        <v/>
      </c>
      <c r="U36" s="231" t="str">
        <f>IF('請求書(控)'!U36="","",'請求書(控)'!U36)</f>
        <v/>
      </c>
      <c r="V36" s="231"/>
      <c r="W36" s="232" t="str">
        <f>IF('請求書(控)'!W36="","",'請求書(控)'!W36)</f>
        <v/>
      </c>
      <c r="X36" s="232"/>
      <c r="Y36" s="232" t="str">
        <f>IF('請求書(控)'!Y36="","",'請求書(控)'!Y36)</f>
        <v/>
      </c>
      <c r="Z36" s="232"/>
      <c r="AA36" s="232"/>
      <c r="AB36" s="232"/>
      <c r="AC36" s="230" t="str">
        <f>IF('請求書(控)'!AC36="","",'請求書(控)'!AC36)</f>
        <v/>
      </c>
      <c r="AD36" s="230"/>
      <c r="AE36" s="230"/>
      <c r="AF36" s="247"/>
    </row>
    <row r="37" spans="1:32" s="6" customFormat="1" ht="20.100000000000001" customHeight="1">
      <c r="A37" s="228" t="str">
        <f>IF('請求書(控)'!A37="","",'請求書(控)'!A37)</f>
        <v/>
      </c>
      <c r="B37" s="229"/>
      <c r="C37" s="229" t="str">
        <f>IF('請求書(控)'!C37="","",'請求書(控)'!C37)</f>
        <v/>
      </c>
      <c r="D37" s="229"/>
      <c r="E37" s="230" t="str">
        <f>IF('請求書(控)'!E37="","",'請求書(控)'!E37)</f>
        <v/>
      </c>
      <c r="F37" s="230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52" t="str">
        <f>IF('請求書(控)'!T37="","",'請求書(控)'!T37)</f>
        <v/>
      </c>
      <c r="U37" s="231" t="str">
        <f>IF('請求書(控)'!U37="","",'請求書(控)'!U37)</f>
        <v/>
      </c>
      <c r="V37" s="231"/>
      <c r="W37" s="232" t="str">
        <f>IF('請求書(控)'!W37="","",'請求書(控)'!W37)</f>
        <v/>
      </c>
      <c r="X37" s="232"/>
      <c r="Y37" s="232" t="str">
        <f>IF('請求書(控)'!Y37="","",'請求書(控)'!Y37)</f>
        <v/>
      </c>
      <c r="Z37" s="232"/>
      <c r="AA37" s="232"/>
      <c r="AB37" s="232"/>
      <c r="AC37" s="230" t="str">
        <f>IF('請求書(控)'!AC37="","",'請求書(控)'!AC37)</f>
        <v/>
      </c>
      <c r="AD37" s="230"/>
      <c r="AE37" s="230"/>
      <c r="AF37" s="247"/>
    </row>
    <row r="38" spans="1:32" s="6" customFormat="1" ht="20.100000000000001" customHeight="1">
      <c r="A38" s="228" t="str">
        <f>IF('請求書(控)'!A38="","",'請求書(控)'!A38)</f>
        <v/>
      </c>
      <c r="B38" s="229"/>
      <c r="C38" s="229" t="str">
        <f>IF('請求書(控)'!C38="","",'請求書(控)'!C38)</f>
        <v/>
      </c>
      <c r="D38" s="229"/>
      <c r="E38" s="230" t="str">
        <f>IF('請求書(控)'!E38="","",'請求書(控)'!E38)</f>
        <v/>
      </c>
      <c r="F38" s="230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52" t="str">
        <f>IF('請求書(控)'!T38="","",'請求書(控)'!T38)</f>
        <v/>
      </c>
      <c r="U38" s="231" t="str">
        <f>IF('請求書(控)'!U38="","",'請求書(控)'!U38)</f>
        <v/>
      </c>
      <c r="V38" s="231"/>
      <c r="W38" s="232" t="str">
        <f>IF('請求書(控)'!W38="","",'請求書(控)'!W38)</f>
        <v/>
      </c>
      <c r="X38" s="232"/>
      <c r="Y38" s="232" t="str">
        <f>IF('請求書(控)'!Y38="","",'請求書(控)'!Y38)</f>
        <v/>
      </c>
      <c r="Z38" s="232"/>
      <c r="AA38" s="232"/>
      <c r="AB38" s="232"/>
      <c r="AC38" s="230" t="str">
        <f>IF('請求書(控)'!AC38="","",'請求書(控)'!AC38)</f>
        <v/>
      </c>
      <c r="AD38" s="230"/>
      <c r="AE38" s="230"/>
      <c r="AF38" s="247"/>
    </row>
    <row r="39" spans="1:32" s="6" customFormat="1" ht="20.100000000000001" customHeight="1">
      <c r="A39" s="228" t="str">
        <f>IF('請求書(控)'!A39="","",'請求書(控)'!A39)</f>
        <v/>
      </c>
      <c r="B39" s="229"/>
      <c r="C39" s="229" t="str">
        <f>IF('請求書(控)'!C39="","",'請求書(控)'!C39)</f>
        <v/>
      </c>
      <c r="D39" s="229"/>
      <c r="E39" s="230" t="str">
        <f>IF('請求書(控)'!E39="","",'請求書(控)'!E39)</f>
        <v/>
      </c>
      <c r="F39" s="230"/>
      <c r="G39" s="230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30"/>
      <c r="S39" s="230"/>
      <c r="T39" s="52" t="str">
        <f>IF('請求書(控)'!T39="","",'請求書(控)'!T39)</f>
        <v/>
      </c>
      <c r="U39" s="231" t="str">
        <f>IF('請求書(控)'!U39="","",'請求書(控)'!U39)</f>
        <v/>
      </c>
      <c r="V39" s="231"/>
      <c r="W39" s="232" t="str">
        <f>IF('請求書(控)'!W39="","",'請求書(控)'!W39)</f>
        <v/>
      </c>
      <c r="X39" s="232"/>
      <c r="Y39" s="232" t="str">
        <f>IF('請求書(控)'!Y39="","",'請求書(控)'!Y39)</f>
        <v/>
      </c>
      <c r="Z39" s="232"/>
      <c r="AA39" s="232"/>
      <c r="AB39" s="232"/>
      <c r="AC39" s="230" t="str">
        <f>IF('請求書(控)'!AC39="","",'請求書(控)'!AC39)</f>
        <v/>
      </c>
      <c r="AD39" s="230"/>
      <c r="AE39" s="230"/>
      <c r="AF39" s="247"/>
    </row>
    <row r="40" spans="1:32" s="6" customFormat="1" ht="20.100000000000001" customHeight="1">
      <c r="A40" s="228" t="str">
        <f>IF('請求書(控)'!A40="","",'請求書(控)'!A40)</f>
        <v/>
      </c>
      <c r="B40" s="229"/>
      <c r="C40" s="229" t="str">
        <f>IF('請求書(控)'!C40="","",'請求書(控)'!C40)</f>
        <v/>
      </c>
      <c r="D40" s="229"/>
      <c r="E40" s="230" t="str">
        <f>IF('請求書(控)'!E40="","",'請求書(控)'!E40)</f>
        <v/>
      </c>
      <c r="F40" s="230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52" t="str">
        <f>IF('請求書(控)'!T40="","",'請求書(控)'!T40)</f>
        <v/>
      </c>
      <c r="U40" s="231" t="str">
        <f>IF('請求書(控)'!U40="","",'請求書(控)'!U40)</f>
        <v/>
      </c>
      <c r="V40" s="231"/>
      <c r="W40" s="232" t="str">
        <f>IF('請求書(控)'!W40="","",'請求書(控)'!W40)</f>
        <v/>
      </c>
      <c r="X40" s="232"/>
      <c r="Y40" s="232" t="str">
        <f>IF('請求書(控)'!Y40="","",'請求書(控)'!Y40)</f>
        <v/>
      </c>
      <c r="Z40" s="232"/>
      <c r="AA40" s="232"/>
      <c r="AB40" s="232"/>
      <c r="AC40" s="230" t="str">
        <f>IF('請求書(控)'!AC40="","",'請求書(控)'!AC40)</f>
        <v/>
      </c>
      <c r="AD40" s="230"/>
      <c r="AE40" s="230"/>
      <c r="AF40" s="247"/>
    </row>
    <row r="41" spans="1:32" s="6" customFormat="1" ht="20.100000000000001" customHeight="1">
      <c r="A41" s="228" t="str">
        <f>IF('請求書(控)'!A41="","",'請求書(控)'!A41)</f>
        <v/>
      </c>
      <c r="B41" s="229"/>
      <c r="C41" s="229" t="str">
        <f>IF('請求書(控)'!C41="","",'請求書(控)'!C41)</f>
        <v/>
      </c>
      <c r="D41" s="229"/>
      <c r="E41" s="230" t="str">
        <f>IF('請求書(控)'!E41="","",'請求書(控)'!E41)</f>
        <v/>
      </c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52" t="str">
        <f>IF('請求書(控)'!T41="","",'請求書(控)'!T41)</f>
        <v/>
      </c>
      <c r="U41" s="231" t="str">
        <f>IF('請求書(控)'!U41="","",'請求書(控)'!U41)</f>
        <v/>
      </c>
      <c r="V41" s="231"/>
      <c r="W41" s="232" t="str">
        <f>IF('請求書(控)'!W41="","",'請求書(控)'!W41)</f>
        <v/>
      </c>
      <c r="X41" s="232"/>
      <c r="Y41" s="232" t="str">
        <f>IF('請求書(控)'!Y41="","",'請求書(控)'!Y41)</f>
        <v/>
      </c>
      <c r="Z41" s="232"/>
      <c r="AA41" s="232"/>
      <c r="AB41" s="232"/>
      <c r="AC41" s="230" t="str">
        <f>IF('請求書(控)'!AC41="","",'請求書(控)'!AC41)</f>
        <v/>
      </c>
      <c r="AD41" s="230"/>
      <c r="AE41" s="230"/>
      <c r="AF41" s="247"/>
    </row>
    <row r="42" spans="1:32" ht="9.9499999999999993" customHeight="1">
      <c r="A42" s="235"/>
      <c r="B42" s="235"/>
      <c r="C42" s="235"/>
      <c r="D42" s="235"/>
      <c r="E42" s="235"/>
      <c r="F42" s="235"/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44" t="s">
        <v>32</v>
      </c>
      <c r="U42" s="245"/>
      <c r="V42" s="245"/>
      <c r="W42" s="245"/>
      <c r="X42" s="246"/>
      <c r="Y42" s="238">
        <f>IF('請求書(控)'!Y42="","",'請求書(控)'!Y42)</f>
        <v>0</v>
      </c>
      <c r="Z42" s="239"/>
      <c r="AA42" s="239"/>
      <c r="AB42" s="240"/>
      <c r="AC42" s="235"/>
      <c r="AD42" s="235"/>
      <c r="AE42" s="235"/>
      <c r="AF42" s="235"/>
    </row>
    <row r="43" spans="1:32" ht="11.25" customHeight="1">
      <c r="A43" s="234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27"/>
      <c r="N43" s="223" t="s">
        <v>37</v>
      </c>
      <c r="O43" s="224"/>
      <c r="P43" s="224"/>
      <c r="Q43" s="224"/>
      <c r="R43" s="225"/>
      <c r="S43" s="226"/>
      <c r="T43" s="244"/>
      <c r="U43" s="245"/>
      <c r="V43" s="245"/>
      <c r="W43" s="245"/>
      <c r="X43" s="246"/>
      <c r="Y43" s="238"/>
      <c r="Z43" s="239"/>
      <c r="AA43" s="239"/>
      <c r="AB43" s="240"/>
      <c r="AC43" s="227"/>
      <c r="AD43" s="223" t="s">
        <v>36</v>
      </c>
      <c r="AE43" s="224"/>
      <c r="AF43" s="225"/>
    </row>
    <row r="44" spans="1:32" ht="20.100000000000001" customHeight="1">
      <c r="A44" s="233" t="s">
        <v>49</v>
      </c>
      <c r="B44" s="233"/>
      <c r="C44" s="233"/>
      <c r="D44" s="233"/>
      <c r="E44" s="234"/>
      <c r="F44" s="234"/>
      <c r="G44" s="234"/>
      <c r="H44" s="234"/>
      <c r="I44" s="234"/>
      <c r="J44" s="234"/>
      <c r="K44" s="234"/>
      <c r="L44" s="234"/>
      <c r="M44" s="227"/>
      <c r="N44" s="226"/>
      <c r="O44" s="235"/>
      <c r="P44" s="235"/>
      <c r="Q44" s="235"/>
      <c r="R44" s="227"/>
      <c r="S44" s="226"/>
      <c r="T44" s="236" t="s">
        <v>33</v>
      </c>
      <c r="U44" s="237"/>
      <c r="V44" s="237"/>
      <c r="W44" s="49">
        <f>IF('請求書(控)'!W44="","",'請求書(控)'!W44)</f>
        <v>10</v>
      </c>
      <c r="X44" s="50" t="s">
        <v>35</v>
      </c>
      <c r="Y44" s="238">
        <f>IF('請求書(控)'!Y44="","",'請求書(控)'!Y44)</f>
        <v>0</v>
      </c>
      <c r="Z44" s="239"/>
      <c r="AA44" s="239"/>
      <c r="AB44" s="240"/>
      <c r="AC44" s="227"/>
      <c r="AD44" s="226"/>
      <c r="AE44" s="235"/>
      <c r="AF44" s="227"/>
    </row>
    <row r="45" spans="1:32" ht="20.100000000000001" customHeight="1">
      <c r="A45" s="233"/>
      <c r="B45" s="233"/>
      <c r="C45" s="233"/>
      <c r="D45" s="233"/>
      <c r="E45" s="234"/>
      <c r="F45" s="234"/>
      <c r="G45" s="234"/>
      <c r="H45" s="234"/>
      <c r="I45" s="234"/>
      <c r="J45" s="234"/>
      <c r="K45" s="234"/>
      <c r="L45" s="234"/>
      <c r="M45" s="227"/>
      <c r="N45" s="241"/>
      <c r="O45" s="242"/>
      <c r="P45" s="242"/>
      <c r="Q45" s="242"/>
      <c r="R45" s="243"/>
      <c r="S45" s="226"/>
      <c r="T45" s="244" t="s">
        <v>34</v>
      </c>
      <c r="U45" s="245"/>
      <c r="V45" s="245"/>
      <c r="W45" s="245"/>
      <c r="X45" s="246"/>
      <c r="Y45" s="238">
        <f>IF('請求書(控)'!Y45="","",'請求書(控)'!Y45)</f>
        <v>0</v>
      </c>
      <c r="Z45" s="239"/>
      <c r="AA45" s="239"/>
      <c r="AB45" s="240"/>
      <c r="AC45" s="227"/>
      <c r="AD45" s="241" t="s">
        <v>39</v>
      </c>
      <c r="AE45" s="242"/>
      <c r="AF45" s="243"/>
    </row>
    <row r="46" spans="1:32" ht="18" customHeight="1"/>
    <row r="47" spans="1:32" ht="18" customHeight="1"/>
    <row r="48" spans="1:32" ht="18" customHeight="1"/>
  </sheetData>
  <sheetProtection sheet="1" objects="1" scenarios="1"/>
  <mergeCells count="245">
    <mergeCell ref="B1:M1"/>
    <mergeCell ref="R1:S1"/>
    <mergeCell ref="U1:V1"/>
    <mergeCell ref="B2:G2"/>
    <mergeCell ref="H2:L2"/>
    <mergeCell ref="M2:N2"/>
    <mergeCell ref="T2:U4"/>
    <mergeCell ref="V2:AF4"/>
    <mergeCell ref="A4:G4"/>
    <mergeCell ref="H4:L4"/>
    <mergeCell ref="A7:G7"/>
    <mergeCell ref="I7:P7"/>
    <mergeCell ref="Q7:R7"/>
    <mergeCell ref="T7:U7"/>
    <mergeCell ref="V7:AF7"/>
    <mergeCell ref="A8:AF8"/>
    <mergeCell ref="M4:R4"/>
    <mergeCell ref="A5:G5"/>
    <mergeCell ref="H5:R5"/>
    <mergeCell ref="T5:U6"/>
    <mergeCell ref="V5:AD6"/>
    <mergeCell ref="AE5:AF6"/>
    <mergeCell ref="A6:R6"/>
    <mergeCell ref="AA11:AF11"/>
    <mergeCell ref="A12:H12"/>
    <mergeCell ref="V12:W12"/>
    <mergeCell ref="X12:Y12"/>
    <mergeCell ref="AA12:AF12"/>
    <mergeCell ref="A13:H13"/>
    <mergeCell ref="V13:W13"/>
    <mergeCell ref="X13:AF13"/>
    <mergeCell ref="A9:H9"/>
    <mergeCell ref="S9:S14"/>
    <mergeCell ref="T9:U14"/>
    <mergeCell ref="V9:Z9"/>
    <mergeCell ref="AB9:AC9"/>
    <mergeCell ref="AE9:AF9"/>
    <mergeCell ref="A10:H10"/>
    <mergeCell ref="V10:Z10"/>
    <mergeCell ref="AA10:AF10"/>
    <mergeCell ref="V11:Z11"/>
    <mergeCell ref="V14:W14"/>
    <mergeCell ref="X14:AF14"/>
    <mergeCell ref="A15:AF15"/>
    <mergeCell ref="A16:B16"/>
    <mergeCell ref="C16:D16"/>
    <mergeCell ref="E16:S16"/>
    <mergeCell ref="U16:V16"/>
    <mergeCell ref="W16:X16"/>
    <mergeCell ref="Y16:AB16"/>
    <mergeCell ref="AC16:AF16"/>
    <mergeCell ref="AC17:AF17"/>
    <mergeCell ref="A18:B18"/>
    <mergeCell ref="C18:D18"/>
    <mergeCell ref="E18:S18"/>
    <mergeCell ref="U18:V18"/>
    <mergeCell ref="W18:X18"/>
    <mergeCell ref="Y18:AB18"/>
    <mergeCell ref="AC18:AF18"/>
    <mergeCell ref="A17:B17"/>
    <mergeCell ref="C17:D17"/>
    <mergeCell ref="E17:S17"/>
    <mergeCell ref="U17:V17"/>
    <mergeCell ref="W17:X17"/>
    <mergeCell ref="Y17:AB17"/>
    <mergeCell ref="AC19:AF19"/>
    <mergeCell ref="A20:B20"/>
    <mergeCell ref="C20:D20"/>
    <mergeCell ref="E20:S20"/>
    <mergeCell ref="U20:V20"/>
    <mergeCell ref="W20:X20"/>
    <mergeCell ref="Y20:AB20"/>
    <mergeCell ref="AC20:AF20"/>
    <mergeCell ref="A19:B19"/>
    <mergeCell ref="C19:D19"/>
    <mergeCell ref="E19:S19"/>
    <mergeCell ref="U19:V19"/>
    <mergeCell ref="W19:X19"/>
    <mergeCell ref="Y19:AB19"/>
    <mergeCell ref="AC21:AF21"/>
    <mergeCell ref="A22:B22"/>
    <mergeCell ref="C22:D22"/>
    <mergeCell ref="E22:S22"/>
    <mergeCell ref="U22:V22"/>
    <mergeCell ref="W22:X22"/>
    <mergeCell ref="Y22:AB22"/>
    <mergeCell ref="AC22:AF22"/>
    <mergeCell ref="A21:B21"/>
    <mergeCell ref="C21:D21"/>
    <mergeCell ref="E21:S21"/>
    <mergeCell ref="U21:V21"/>
    <mergeCell ref="W21:X21"/>
    <mergeCell ref="Y21:AB21"/>
    <mergeCell ref="AC23:AF23"/>
    <mergeCell ref="A24:B24"/>
    <mergeCell ref="C24:D24"/>
    <mergeCell ref="E24:S24"/>
    <mergeCell ref="U24:V24"/>
    <mergeCell ref="W24:X24"/>
    <mergeCell ref="Y24:AB24"/>
    <mergeCell ref="AC24:AF24"/>
    <mergeCell ref="A23:B23"/>
    <mergeCell ref="C23:D23"/>
    <mergeCell ref="E23:S23"/>
    <mergeCell ref="U23:V23"/>
    <mergeCell ref="W23:X23"/>
    <mergeCell ref="Y23:AB23"/>
    <mergeCell ref="AC25:AF25"/>
    <mergeCell ref="A26:B26"/>
    <mergeCell ref="C26:D26"/>
    <mergeCell ref="E26:S26"/>
    <mergeCell ref="U26:V26"/>
    <mergeCell ref="W26:X26"/>
    <mergeCell ref="Y26:AB26"/>
    <mergeCell ref="AC26:AF26"/>
    <mergeCell ref="A25:B25"/>
    <mergeCell ref="C25:D25"/>
    <mergeCell ref="E25:S25"/>
    <mergeCell ref="U25:V25"/>
    <mergeCell ref="W25:X25"/>
    <mergeCell ref="Y25:AB25"/>
    <mergeCell ref="AC27:AF27"/>
    <mergeCell ref="A28:B28"/>
    <mergeCell ref="C28:D28"/>
    <mergeCell ref="E28:S28"/>
    <mergeCell ref="U28:V28"/>
    <mergeCell ref="W28:X28"/>
    <mergeCell ref="Y28:AB28"/>
    <mergeCell ref="AC28:AF28"/>
    <mergeCell ref="A27:B27"/>
    <mergeCell ref="C27:D27"/>
    <mergeCell ref="E27:S27"/>
    <mergeCell ref="U27:V27"/>
    <mergeCell ref="W27:X27"/>
    <mergeCell ref="Y27:AB27"/>
    <mergeCell ref="AC29:AF29"/>
    <mergeCell ref="A30:B30"/>
    <mergeCell ref="C30:D30"/>
    <mergeCell ref="E30:S30"/>
    <mergeCell ref="U30:V30"/>
    <mergeCell ref="W30:X30"/>
    <mergeCell ref="Y30:AB30"/>
    <mergeCell ref="AC30:AF30"/>
    <mergeCell ref="A29:B29"/>
    <mergeCell ref="C29:D29"/>
    <mergeCell ref="E29:S29"/>
    <mergeCell ref="U29:V29"/>
    <mergeCell ref="W29:X29"/>
    <mergeCell ref="Y29:AB29"/>
    <mergeCell ref="AC31:AF31"/>
    <mergeCell ref="A32:B32"/>
    <mergeCell ref="C32:D32"/>
    <mergeCell ref="E32:S32"/>
    <mergeCell ref="U32:V32"/>
    <mergeCell ref="W32:X32"/>
    <mergeCell ref="Y32:AB32"/>
    <mergeCell ref="AC32:AF32"/>
    <mergeCell ref="A31:B31"/>
    <mergeCell ref="C31:D31"/>
    <mergeCell ref="E31:S31"/>
    <mergeCell ref="U31:V31"/>
    <mergeCell ref="W31:X31"/>
    <mergeCell ref="Y31:AB31"/>
    <mergeCell ref="AC33:AF33"/>
    <mergeCell ref="A34:B34"/>
    <mergeCell ref="C34:D34"/>
    <mergeCell ref="E34:S34"/>
    <mergeCell ref="U34:V34"/>
    <mergeCell ref="W34:X34"/>
    <mergeCell ref="Y34:AB34"/>
    <mergeCell ref="AC34:AF34"/>
    <mergeCell ref="A33:B33"/>
    <mergeCell ref="C33:D33"/>
    <mergeCell ref="E33:S33"/>
    <mergeCell ref="U33:V33"/>
    <mergeCell ref="W33:X33"/>
    <mergeCell ref="Y33:AB33"/>
    <mergeCell ref="AC35:AF35"/>
    <mergeCell ref="A36:B36"/>
    <mergeCell ref="C36:D36"/>
    <mergeCell ref="E36:S36"/>
    <mergeCell ref="U36:V36"/>
    <mergeCell ref="W36:X36"/>
    <mergeCell ref="Y36:AB36"/>
    <mergeCell ref="AC36:AF36"/>
    <mergeCell ref="A35:B35"/>
    <mergeCell ref="C35:D35"/>
    <mergeCell ref="E35:S35"/>
    <mergeCell ref="U35:V35"/>
    <mergeCell ref="W35:X35"/>
    <mergeCell ref="Y35:AB35"/>
    <mergeCell ref="AC42:AF42"/>
    <mergeCell ref="A43:M43"/>
    <mergeCell ref="AC37:AF37"/>
    <mergeCell ref="A38:B38"/>
    <mergeCell ref="C38:D38"/>
    <mergeCell ref="E38:S38"/>
    <mergeCell ref="U38:V38"/>
    <mergeCell ref="W38:X38"/>
    <mergeCell ref="Y38:AB38"/>
    <mergeCell ref="AC38:AF38"/>
    <mergeCell ref="A37:B37"/>
    <mergeCell ref="C37:D37"/>
    <mergeCell ref="E37:S37"/>
    <mergeCell ref="U37:V37"/>
    <mergeCell ref="W37:X37"/>
    <mergeCell ref="Y37:AB37"/>
    <mergeCell ref="AC39:AF39"/>
    <mergeCell ref="A40:B40"/>
    <mergeCell ref="C40:D40"/>
    <mergeCell ref="E40:S40"/>
    <mergeCell ref="U40:V40"/>
    <mergeCell ref="W40:X40"/>
    <mergeCell ref="Y40:AB40"/>
    <mergeCell ref="AC40:AF40"/>
    <mergeCell ref="A39:B39"/>
    <mergeCell ref="C39:D39"/>
    <mergeCell ref="E39:S39"/>
    <mergeCell ref="U39:V39"/>
    <mergeCell ref="W39:X39"/>
    <mergeCell ref="Y39:AB39"/>
    <mergeCell ref="N43:R43"/>
    <mergeCell ref="S43:S45"/>
    <mergeCell ref="AC43:AC45"/>
    <mergeCell ref="AD43:AF43"/>
    <mergeCell ref="A41:B41"/>
    <mergeCell ref="C41:D41"/>
    <mergeCell ref="E41:S41"/>
    <mergeCell ref="U41:V41"/>
    <mergeCell ref="W41:X41"/>
    <mergeCell ref="Y41:AB41"/>
    <mergeCell ref="A44:D45"/>
    <mergeCell ref="E44:M45"/>
    <mergeCell ref="N44:R44"/>
    <mergeCell ref="T44:V44"/>
    <mergeCell ref="Y44:AB44"/>
    <mergeCell ref="AD44:AF44"/>
    <mergeCell ref="N45:R45"/>
    <mergeCell ref="T45:X45"/>
    <mergeCell ref="Y45:AB45"/>
    <mergeCell ref="AD45:AF45"/>
    <mergeCell ref="AC41:AF41"/>
    <mergeCell ref="A42:S42"/>
    <mergeCell ref="T42:X43"/>
    <mergeCell ref="Y42:AB43"/>
  </mergeCells>
  <phoneticPr fontId="1"/>
  <dataValidations count="3">
    <dataValidation imeMode="halfAlpha" allowBlank="1" showInputMessage="1" showErrorMessage="1" sqref="T1 W1 Y1 AA1 AC1 AE1 H4 J12:J14 K9:R14 V7:AF7 A11:H11 A14:H14 M4 AA12:AF12 H7 U17:X41 A17:D41 Y17:AB45 J9"/>
    <dataValidation errorStyle="information" allowBlank="1" showInputMessage="1" showErrorMessage="1" sqref="X12:Y12 AA9 AD9"/>
    <dataValidation imeMode="halfKatakana" allowBlank="1" showInputMessage="1" showErrorMessage="1" sqref="X13:AF13"/>
  </dataValidations>
  <pageMargins left="0.55118110236220474" right="0.39370078740157483" top="0.94" bottom="0.31496062992125984" header="0.51" footer="0.23622047244094491"/>
  <pageSetup paperSize="9" orientation="portrait" r:id="rId1"/>
  <headerFooter>
    <oddHeader>&amp;C&amp;"-,太字"&amp;24&amp;A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N36"/>
  <sheetViews>
    <sheetView showGridLines="0" view="pageBreakPreview" zoomScale="75" zoomScaleNormal="75" zoomScaleSheetLayoutView="100" workbookViewId="0">
      <pane xSplit="2" ySplit="6" topLeftCell="C22" activePane="bottomRight" state="frozenSplit"/>
      <selection activeCell="Y17" sqref="Y17:AB17"/>
      <selection pane="topRight" activeCell="Y17" sqref="Y17:AB17"/>
      <selection pane="bottomLeft" activeCell="Y17" sqref="Y17:AB17"/>
      <selection pane="bottomRight" activeCell="G34" sqref="G34:N35"/>
    </sheetView>
  </sheetViews>
  <sheetFormatPr defaultColWidth="5.625" defaultRowHeight="24.95" customHeight="1"/>
  <cols>
    <col min="1" max="1" width="16.75" style="81" customWidth="1"/>
    <col min="2" max="2" width="17.5" style="81" customWidth="1"/>
    <col min="3" max="33" width="4.125" style="81" customWidth="1"/>
    <col min="34" max="34" width="7.5" style="81" customWidth="1"/>
    <col min="35" max="35" width="5.625" style="81" customWidth="1"/>
    <col min="36" max="36" width="10.75" style="81" customWidth="1"/>
    <col min="37" max="37" width="11.625" style="81" customWidth="1"/>
    <col min="38" max="38" width="18.25" style="81" customWidth="1"/>
    <col min="39" max="39" width="16.625" style="81" customWidth="1"/>
    <col min="40" max="16384" width="5.625" style="81"/>
  </cols>
  <sheetData>
    <row r="1" spans="1:38" ht="24.95" customHeight="1">
      <c r="A1" s="79" t="s">
        <v>65</v>
      </c>
      <c r="B1" s="80">
        <v>44378</v>
      </c>
      <c r="H1" s="80"/>
      <c r="I1" s="80"/>
      <c r="J1" s="80"/>
      <c r="K1" s="80"/>
      <c r="AC1" s="202"/>
      <c r="AD1" s="202"/>
      <c r="AE1" s="202"/>
      <c r="AF1" s="202"/>
      <c r="AG1" s="202"/>
      <c r="AH1" s="82"/>
      <c r="AI1" s="82"/>
      <c r="AJ1" s="83"/>
    </row>
    <row r="2" spans="1:38" ht="24.95" customHeight="1">
      <c r="A2" s="81" t="s">
        <v>66</v>
      </c>
      <c r="B2" s="80">
        <v>44408</v>
      </c>
      <c r="K2" s="80"/>
      <c r="L2" s="80"/>
      <c r="M2" s="80"/>
      <c r="AC2" s="202"/>
      <c r="AD2" s="202"/>
      <c r="AE2" s="202"/>
      <c r="AF2" s="202"/>
      <c r="AG2" s="202"/>
      <c r="AH2" s="82"/>
      <c r="AI2" s="82"/>
    </row>
    <row r="3" spans="1:38" s="84" customFormat="1" ht="24.95" customHeight="1">
      <c r="A3" s="203" t="s">
        <v>78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</row>
    <row r="4" spans="1:38" s="85" customFormat="1" ht="24.95" customHeight="1">
      <c r="A4" s="204"/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</row>
    <row r="5" spans="1:38" s="85" customFormat="1" ht="24.95" customHeight="1">
      <c r="A5" s="201" t="s">
        <v>67</v>
      </c>
      <c r="B5" s="201" t="s">
        <v>68</v>
      </c>
      <c r="C5" s="90">
        <f>DATE(YEAR($B$1),MONTH($B$1),1)</f>
        <v>44378</v>
      </c>
      <c r="D5" s="90">
        <f t="shared" ref="D5:AG5" si="0">C5+1</f>
        <v>44379</v>
      </c>
      <c r="E5" s="90">
        <f t="shared" si="0"/>
        <v>44380</v>
      </c>
      <c r="F5" s="90">
        <f t="shared" si="0"/>
        <v>44381</v>
      </c>
      <c r="G5" s="90">
        <f t="shared" si="0"/>
        <v>44382</v>
      </c>
      <c r="H5" s="90">
        <f t="shared" si="0"/>
        <v>44383</v>
      </c>
      <c r="I5" s="90">
        <f t="shared" si="0"/>
        <v>44384</v>
      </c>
      <c r="J5" s="90">
        <f t="shared" si="0"/>
        <v>44385</v>
      </c>
      <c r="K5" s="90">
        <f t="shared" si="0"/>
        <v>44386</v>
      </c>
      <c r="L5" s="90">
        <f t="shared" si="0"/>
        <v>44387</v>
      </c>
      <c r="M5" s="90">
        <f t="shared" si="0"/>
        <v>44388</v>
      </c>
      <c r="N5" s="90">
        <f t="shared" si="0"/>
        <v>44389</v>
      </c>
      <c r="O5" s="90">
        <f t="shared" si="0"/>
        <v>44390</v>
      </c>
      <c r="P5" s="90">
        <f t="shared" si="0"/>
        <v>44391</v>
      </c>
      <c r="Q5" s="90">
        <f t="shared" si="0"/>
        <v>44392</v>
      </c>
      <c r="R5" s="90">
        <f t="shared" si="0"/>
        <v>44393</v>
      </c>
      <c r="S5" s="90">
        <f t="shared" si="0"/>
        <v>44394</v>
      </c>
      <c r="T5" s="90">
        <f t="shared" si="0"/>
        <v>44395</v>
      </c>
      <c r="U5" s="90">
        <f t="shared" si="0"/>
        <v>44396</v>
      </c>
      <c r="V5" s="90">
        <f t="shared" si="0"/>
        <v>44397</v>
      </c>
      <c r="W5" s="90">
        <f t="shared" si="0"/>
        <v>44398</v>
      </c>
      <c r="X5" s="90">
        <f t="shared" si="0"/>
        <v>44399</v>
      </c>
      <c r="Y5" s="90">
        <f t="shared" si="0"/>
        <v>44400</v>
      </c>
      <c r="Z5" s="90">
        <f t="shared" si="0"/>
        <v>44401</v>
      </c>
      <c r="AA5" s="90">
        <f t="shared" si="0"/>
        <v>44402</v>
      </c>
      <c r="AB5" s="90">
        <f t="shared" si="0"/>
        <v>44403</v>
      </c>
      <c r="AC5" s="90">
        <f t="shared" si="0"/>
        <v>44404</v>
      </c>
      <c r="AD5" s="90">
        <f t="shared" si="0"/>
        <v>44405</v>
      </c>
      <c r="AE5" s="90">
        <f t="shared" si="0"/>
        <v>44406</v>
      </c>
      <c r="AF5" s="90">
        <f t="shared" si="0"/>
        <v>44407</v>
      </c>
      <c r="AG5" s="90">
        <f t="shared" si="0"/>
        <v>44408</v>
      </c>
      <c r="AH5" s="201" t="s">
        <v>69</v>
      </c>
      <c r="AI5" s="201" t="s">
        <v>70</v>
      </c>
      <c r="AJ5" s="201" t="s">
        <v>71</v>
      </c>
      <c r="AK5" s="201" t="s">
        <v>72</v>
      </c>
      <c r="AL5" s="201" t="s">
        <v>73</v>
      </c>
    </row>
    <row r="6" spans="1:38" s="86" customFormat="1" ht="27" customHeight="1">
      <c r="A6" s="201"/>
      <c r="B6" s="201"/>
      <c r="C6" s="91" t="str">
        <f t="shared" ref="C6:AG6" si="1">TEXT(C5,"aaa")</f>
        <v>木</v>
      </c>
      <c r="D6" s="91" t="str">
        <f t="shared" si="1"/>
        <v>金</v>
      </c>
      <c r="E6" s="91" t="str">
        <f t="shared" si="1"/>
        <v>土</v>
      </c>
      <c r="F6" s="91" t="str">
        <f t="shared" si="1"/>
        <v>日</v>
      </c>
      <c r="G6" s="91" t="str">
        <f t="shared" si="1"/>
        <v>月</v>
      </c>
      <c r="H6" s="91" t="str">
        <f t="shared" si="1"/>
        <v>火</v>
      </c>
      <c r="I6" s="91" t="str">
        <f t="shared" si="1"/>
        <v>水</v>
      </c>
      <c r="J6" s="91" t="str">
        <f t="shared" si="1"/>
        <v>木</v>
      </c>
      <c r="K6" s="91" t="str">
        <f t="shared" si="1"/>
        <v>金</v>
      </c>
      <c r="L6" s="91" t="str">
        <f t="shared" si="1"/>
        <v>土</v>
      </c>
      <c r="M6" s="91" t="str">
        <f t="shared" si="1"/>
        <v>日</v>
      </c>
      <c r="N6" s="91" t="str">
        <f t="shared" si="1"/>
        <v>月</v>
      </c>
      <c r="O6" s="91" t="str">
        <f t="shared" si="1"/>
        <v>火</v>
      </c>
      <c r="P6" s="91" t="str">
        <f t="shared" si="1"/>
        <v>水</v>
      </c>
      <c r="Q6" s="91" t="str">
        <f t="shared" si="1"/>
        <v>木</v>
      </c>
      <c r="R6" s="91" t="str">
        <f t="shared" si="1"/>
        <v>金</v>
      </c>
      <c r="S6" s="91" t="str">
        <f t="shared" si="1"/>
        <v>土</v>
      </c>
      <c r="T6" s="91" t="str">
        <f t="shared" si="1"/>
        <v>日</v>
      </c>
      <c r="U6" s="91" t="str">
        <f t="shared" si="1"/>
        <v>月</v>
      </c>
      <c r="V6" s="91" t="str">
        <f t="shared" si="1"/>
        <v>火</v>
      </c>
      <c r="W6" s="91" t="str">
        <f t="shared" si="1"/>
        <v>水</v>
      </c>
      <c r="X6" s="91" t="str">
        <f t="shared" si="1"/>
        <v>木</v>
      </c>
      <c r="Y6" s="91" t="str">
        <f t="shared" si="1"/>
        <v>金</v>
      </c>
      <c r="Z6" s="91" t="str">
        <f t="shared" si="1"/>
        <v>土</v>
      </c>
      <c r="AA6" s="91" t="str">
        <f t="shared" si="1"/>
        <v>日</v>
      </c>
      <c r="AB6" s="91" t="str">
        <f t="shared" si="1"/>
        <v>月</v>
      </c>
      <c r="AC6" s="91" t="str">
        <f t="shared" si="1"/>
        <v>火</v>
      </c>
      <c r="AD6" s="91" t="str">
        <f t="shared" si="1"/>
        <v>水</v>
      </c>
      <c r="AE6" s="91" t="str">
        <f t="shared" si="1"/>
        <v>木</v>
      </c>
      <c r="AF6" s="91" t="str">
        <f t="shared" si="1"/>
        <v>金</v>
      </c>
      <c r="AG6" s="91" t="str">
        <f t="shared" si="1"/>
        <v>土</v>
      </c>
      <c r="AH6" s="201"/>
      <c r="AI6" s="201"/>
      <c r="AJ6" s="201"/>
      <c r="AK6" s="201"/>
      <c r="AL6" s="201"/>
    </row>
    <row r="7" spans="1:38" s="87" customFormat="1" ht="27" customHeight="1">
      <c r="A7" s="58"/>
      <c r="B7" s="58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0"/>
      <c r="AH7" s="61" t="str">
        <f>IF(SUM($C7:$AG7,)=0,"",SUM($C7:$AG7))</f>
        <v/>
      </c>
      <c r="AI7" s="62"/>
      <c r="AJ7" s="63"/>
      <c r="AK7" s="64" t="str">
        <f>IFERROR($AH7*$AJ7,"")</f>
        <v/>
      </c>
      <c r="AL7" s="65"/>
    </row>
    <row r="8" spans="1:38" s="87" customFormat="1" ht="27" customHeight="1">
      <c r="A8" s="58"/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0"/>
      <c r="AH8" s="61" t="str">
        <f t="shared" ref="AH8:AH32" si="2">IF(SUM($C8:$AG8,)=0,"",SUM($C8:$AG8))</f>
        <v/>
      </c>
      <c r="AI8" s="62"/>
      <c r="AJ8" s="63"/>
      <c r="AK8" s="64" t="str">
        <f t="shared" ref="AK8:AK32" si="3">IFERROR(AH8*AJ8,"")</f>
        <v/>
      </c>
      <c r="AL8" s="66"/>
    </row>
    <row r="9" spans="1:38" s="87" customFormat="1" ht="27" customHeight="1">
      <c r="A9" s="58"/>
      <c r="B9" s="5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0"/>
      <c r="AH9" s="61" t="str">
        <f>IF(SUM($C9:$AG9,)=0,"",SUM($C9:$AG9))</f>
        <v/>
      </c>
      <c r="AI9" s="62"/>
      <c r="AJ9" s="63"/>
      <c r="AK9" s="64" t="str">
        <f t="shared" si="3"/>
        <v/>
      </c>
      <c r="AL9" s="67"/>
    </row>
    <row r="10" spans="1:38" s="87" customFormat="1" ht="27" customHeight="1">
      <c r="A10" s="58"/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0"/>
      <c r="AH10" s="61" t="str">
        <f t="shared" si="2"/>
        <v/>
      </c>
      <c r="AI10" s="62"/>
      <c r="AJ10" s="63"/>
      <c r="AK10" s="64" t="str">
        <f t="shared" si="3"/>
        <v/>
      </c>
      <c r="AL10" s="65"/>
    </row>
    <row r="11" spans="1:38" s="87" customFormat="1" ht="27" customHeight="1">
      <c r="A11" s="58"/>
      <c r="B11" s="58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60"/>
      <c r="AH11" s="61" t="str">
        <f t="shared" si="2"/>
        <v/>
      </c>
      <c r="AI11" s="62"/>
      <c r="AJ11" s="63"/>
      <c r="AK11" s="64" t="str">
        <f t="shared" si="3"/>
        <v/>
      </c>
      <c r="AL11" s="65"/>
    </row>
    <row r="12" spans="1:38" s="87" customFormat="1" ht="27" customHeight="1">
      <c r="A12" s="58"/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60"/>
      <c r="AH12" s="61" t="str">
        <f t="shared" si="2"/>
        <v/>
      </c>
      <c r="AI12" s="62"/>
      <c r="AJ12" s="63"/>
      <c r="AK12" s="64" t="str">
        <f t="shared" si="3"/>
        <v/>
      </c>
      <c r="AL12" s="65"/>
    </row>
    <row r="13" spans="1:38" s="87" customFormat="1" ht="27" customHeight="1">
      <c r="A13" s="58"/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60"/>
      <c r="AH13" s="61" t="str">
        <f t="shared" si="2"/>
        <v/>
      </c>
      <c r="AI13" s="62"/>
      <c r="AJ13" s="63"/>
      <c r="AK13" s="64" t="str">
        <f t="shared" si="3"/>
        <v/>
      </c>
      <c r="AL13" s="65"/>
    </row>
    <row r="14" spans="1:38" s="87" customFormat="1" ht="27" customHeight="1">
      <c r="A14" s="58"/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60"/>
      <c r="AH14" s="61" t="str">
        <f t="shared" si="2"/>
        <v/>
      </c>
      <c r="AI14" s="62"/>
      <c r="AJ14" s="63"/>
      <c r="AK14" s="64" t="str">
        <f t="shared" si="3"/>
        <v/>
      </c>
      <c r="AL14" s="65"/>
    </row>
    <row r="15" spans="1:38" s="87" customFormat="1" ht="27" customHeight="1">
      <c r="A15" s="58"/>
      <c r="B15" s="5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59"/>
      <c r="AB15" s="68"/>
      <c r="AC15" s="68"/>
      <c r="AD15" s="68"/>
      <c r="AE15" s="68"/>
      <c r="AF15" s="68"/>
      <c r="AG15" s="69"/>
      <c r="AH15" s="61" t="str">
        <f t="shared" si="2"/>
        <v/>
      </c>
      <c r="AI15" s="62"/>
      <c r="AJ15" s="63"/>
      <c r="AK15" s="64" t="str">
        <f t="shared" si="3"/>
        <v/>
      </c>
      <c r="AL15" s="70"/>
    </row>
    <row r="16" spans="1:38" s="87" customFormat="1" ht="27" customHeight="1">
      <c r="A16" s="58"/>
      <c r="B16" s="58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59"/>
      <c r="AB16" s="71"/>
      <c r="AC16" s="71"/>
      <c r="AD16" s="71"/>
      <c r="AE16" s="71"/>
      <c r="AF16" s="71"/>
      <c r="AG16" s="71"/>
      <c r="AH16" s="61" t="str">
        <f t="shared" si="2"/>
        <v/>
      </c>
      <c r="AI16" s="62"/>
      <c r="AJ16" s="63"/>
      <c r="AK16" s="64" t="str">
        <f t="shared" si="3"/>
        <v/>
      </c>
      <c r="AL16" s="65"/>
    </row>
    <row r="17" spans="1:40" s="87" customFormat="1" ht="27" customHeight="1">
      <c r="A17" s="58"/>
      <c r="B17" s="58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59"/>
      <c r="AB17" s="69"/>
      <c r="AC17" s="69"/>
      <c r="AD17" s="69"/>
      <c r="AE17" s="69"/>
      <c r="AF17" s="69"/>
      <c r="AG17" s="69"/>
      <c r="AH17" s="61" t="str">
        <f t="shared" si="2"/>
        <v/>
      </c>
      <c r="AI17" s="62"/>
      <c r="AJ17" s="63"/>
      <c r="AK17" s="64" t="str">
        <f t="shared" si="3"/>
        <v/>
      </c>
      <c r="AL17" s="65"/>
    </row>
    <row r="18" spans="1:40" s="87" customFormat="1" ht="27" customHeight="1">
      <c r="A18" s="58"/>
      <c r="B18" s="58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59"/>
      <c r="AB18" s="69"/>
      <c r="AC18" s="69"/>
      <c r="AD18" s="69"/>
      <c r="AE18" s="69"/>
      <c r="AF18" s="69"/>
      <c r="AG18" s="69"/>
      <c r="AH18" s="61" t="str">
        <f t="shared" si="2"/>
        <v/>
      </c>
      <c r="AI18" s="62"/>
      <c r="AJ18" s="63"/>
      <c r="AK18" s="64" t="str">
        <f t="shared" si="3"/>
        <v/>
      </c>
      <c r="AL18" s="65"/>
    </row>
    <row r="19" spans="1:40" s="87" customFormat="1" ht="27" customHeight="1">
      <c r="A19" s="58"/>
      <c r="B19" s="58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59"/>
      <c r="AB19" s="69"/>
      <c r="AC19" s="69"/>
      <c r="AD19" s="69"/>
      <c r="AE19" s="69"/>
      <c r="AF19" s="69"/>
      <c r="AG19" s="69"/>
      <c r="AH19" s="61" t="str">
        <f t="shared" si="2"/>
        <v/>
      </c>
      <c r="AI19" s="62"/>
      <c r="AJ19" s="63"/>
      <c r="AK19" s="64" t="str">
        <f t="shared" si="3"/>
        <v/>
      </c>
      <c r="AL19" s="65"/>
    </row>
    <row r="20" spans="1:40" s="88" customFormat="1" ht="27" customHeight="1">
      <c r="A20" s="58"/>
      <c r="B20" s="58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59"/>
      <c r="AB20" s="71"/>
      <c r="AC20" s="71"/>
      <c r="AD20" s="71"/>
      <c r="AE20" s="71"/>
      <c r="AF20" s="71"/>
      <c r="AG20" s="71"/>
      <c r="AH20" s="61" t="str">
        <f t="shared" si="2"/>
        <v/>
      </c>
      <c r="AI20" s="62"/>
      <c r="AJ20" s="63"/>
      <c r="AK20" s="64" t="str">
        <f t="shared" si="3"/>
        <v/>
      </c>
      <c r="AL20" s="72"/>
      <c r="AM20" s="87"/>
      <c r="AN20" s="87"/>
    </row>
    <row r="21" spans="1:40" s="88" customFormat="1" ht="27" customHeight="1">
      <c r="A21" s="58"/>
      <c r="B21" s="58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59"/>
      <c r="AB21" s="73"/>
      <c r="AC21" s="73"/>
      <c r="AD21" s="73"/>
      <c r="AE21" s="73"/>
      <c r="AF21" s="73"/>
      <c r="AG21" s="73"/>
      <c r="AH21" s="61" t="str">
        <f t="shared" si="2"/>
        <v/>
      </c>
      <c r="AI21" s="62"/>
      <c r="AJ21" s="63"/>
      <c r="AK21" s="64" t="str">
        <f t="shared" si="3"/>
        <v/>
      </c>
      <c r="AL21" s="72"/>
      <c r="AM21" s="87"/>
      <c r="AN21" s="87"/>
    </row>
    <row r="22" spans="1:40" s="88" customFormat="1" ht="27" customHeight="1">
      <c r="A22" s="58"/>
      <c r="B22" s="58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59"/>
      <c r="AB22" s="73"/>
      <c r="AC22" s="73"/>
      <c r="AD22" s="73"/>
      <c r="AE22" s="73"/>
      <c r="AF22" s="73"/>
      <c r="AG22" s="73"/>
      <c r="AH22" s="61" t="str">
        <f t="shared" si="2"/>
        <v/>
      </c>
      <c r="AI22" s="62"/>
      <c r="AJ22" s="63"/>
      <c r="AK22" s="64" t="str">
        <f t="shared" si="3"/>
        <v/>
      </c>
      <c r="AL22" s="72"/>
    </row>
    <row r="23" spans="1:40" s="88" customFormat="1" ht="27" customHeight="1">
      <c r="A23" s="58"/>
      <c r="B23" s="58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59"/>
      <c r="AB23" s="74"/>
      <c r="AC23" s="74"/>
      <c r="AD23" s="74"/>
      <c r="AE23" s="74"/>
      <c r="AF23" s="74"/>
      <c r="AG23" s="74"/>
      <c r="AH23" s="61" t="str">
        <f t="shared" si="2"/>
        <v/>
      </c>
      <c r="AI23" s="62"/>
      <c r="AJ23" s="63"/>
      <c r="AK23" s="64" t="str">
        <f t="shared" si="3"/>
        <v/>
      </c>
      <c r="AL23" s="72"/>
    </row>
    <row r="24" spans="1:40" s="88" customFormat="1" ht="27" customHeight="1">
      <c r="A24" s="58"/>
      <c r="B24" s="58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59"/>
      <c r="AB24" s="74"/>
      <c r="AC24" s="74"/>
      <c r="AD24" s="74"/>
      <c r="AE24" s="74"/>
      <c r="AF24" s="74"/>
      <c r="AG24" s="74"/>
      <c r="AH24" s="61" t="str">
        <f t="shared" si="2"/>
        <v/>
      </c>
      <c r="AI24" s="62"/>
      <c r="AJ24" s="63"/>
      <c r="AK24" s="64" t="str">
        <f t="shared" si="3"/>
        <v/>
      </c>
      <c r="AL24" s="72"/>
    </row>
    <row r="25" spans="1:40" s="88" customFormat="1" ht="27" customHeight="1">
      <c r="A25" s="58"/>
      <c r="B25" s="58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59"/>
      <c r="AB25" s="74"/>
      <c r="AC25" s="74"/>
      <c r="AD25" s="74"/>
      <c r="AE25" s="74"/>
      <c r="AF25" s="74"/>
      <c r="AG25" s="74"/>
      <c r="AH25" s="61" t="str">
        <f t="shared" si="2"/>
        <v/>
      </c>
      <c r="AI25" s="62"/>
      <c r="AJ25" s="63"/>
      <c r="AK25" s="64" t="str">
        <f t="shared" si="3"/>
        <v/>
      </c>
      <c r="AL25" s="72"/>
    </row>
    <row r="26" spans="1:40" s="88" customFormat="1" ht="27" customHeight="1">
      <c r="A26" s="58"/>
      <c r="B26" s="58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59"/>
      <c r="AB26" s="74"/>
      <c r="AC26" s="74"/>
      <c r="AD26" s="74"/>
      <c r="AE26" s="74"/>
      <c r="AF26" s="74"/>
      <c r="AG26" s="74"/>
      <c r="AH26" s="61" t="str">
        <f t="shared" si="2"/>
        <v/>
      </c>
      <c r="AI26" s="62"/>
      <c r="AJ26" s="63"/>
      <c r="AK26" s="64" t="str">
        <f t="shared" si="3"/>
        <v/>
      </c>
      <c r="AL26" s="72"/>
    </row>
    <row r="27" spans="1:40" s="88" customFormat="1" ht="27" customHeight="1">
      <c r="A27" s="58"/>
      <c r="B27" s="58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59"/>
      <c r="AB27" s="71"/>
      <c r="AC27" s="71"/>
      <c r="AD27" s="71"/>
      <c r="AE27" s="71"/>
      <c r="AF27" s="71"/>
      <c r="AG27" s="71"/>
      <c r="AH27" s="61" t="str">
        <f t="shared" si="2"/>
        <v/>
      </c>
      <c r="AI27" s="62"/>
      <c r="AJ27" s="63"/>
      <c r="AK27" s="64" t="str">
        <f t="shared" si="3"/>
        <v/>
      </c>
      <c r="AL27" s="72"/>
    </row>
    <row r="28" spans="1:40" s="88" customFormat="1" ht="27" customHeight="1">
      <c r="A28" s="58"/>
      <c r="B28" s="58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59"/>
      <c r="AB28" s="75"/>
      <c r="AC28" s="75"/>
      <c r="AD28" s="75"/>
      <c r="AE28" s="75"/>
      <c r="AF28" s="75"/>
      <c r="AG28" s="74"/>
      <c r="AH28" s="61" t="str">
        <f t="shared" si="2"/>
        <v/>
      </c>
      <c r="AI28" s="62"/>
      <c r="AJ28" s="63"/>
      <c r="AK28" s="64" t="str">
        <f t="shared" si="3"/>
        <v/>
      </c>
      <c r="AL28" s="72"/>
    </row>
    <row r="29" spans="1:40" s="88" customFormat="1" ht="27" customHeight="1">
      <c r="A29" s="58"/>
      <c r="B29" s="58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59"/>
      <c r="AB29" s="71"/>
      <c r="AC29" s="71"/>
      <c r="AD29" s="71"/>
      <c r="AE29" s="71"/>
      <c r="AF29" s="71"/>
      <c r="AG29" s="71"/>
      <c r="AH29" s="61" t="str">
        <f t="shared" si="2"/>
        <v/>
      </c>
      <c r="AI29" s="62"/>
      <c r="AJ29" s="63"/>
      <c r="AK29" s="64" t="str">
        <f t="shared" si="3"/>
        <v/>
      </c>
      <c r="AL29" s="72"/>
    </row>
    <row r="30" spans="1:40" s="88" customFormat="1" ht="27" customHeight="1">
      <c r="A30" s="58"/>
      <c r="B30" s="58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59"/>
      <c r="AB30" s="74"/>
      <c r="AC30" s="74"/>
      <c r="AD30" s="74"/>
      <c r="AE30" s="74"/>
      <c r="AF30" s="74"/>
      <c r="AG30" s="74"/>
      <c r="AH30" s="61" t="str">
        <f t="shared" si="2"/>
        <v/>
      </c>
      <c r="AI30" s="62"/>
      <c r="AJ30" s="63"/>
      <c r="AK30" s="64" t="str">
        <f t="shared" si="3"/>
        <v/>
      </c>
      <c r="AL30" s="72"/>
    </row>
    <row r="31" spans="1:40" s="88" customFormat="1" ht="27" customHeight="1">
      <c r="A31" s="58"/>
      <c r="B31" s="58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59"/>
      <c r="AB31" s="74"/>
      <c r="AC31" s="74"/>
      <c r="AD31" s="74"/>
      <c r="AE31" s="74"/>
      <c r="AF31" s="74"/>
      <c r="AG31" s="74"/>
      <c r="AH31" s="61" t="str">
        <f t="shared" si="2"/>
        <v/>
      </c>
      <c r="AI31" s="62"/>
      <c r="AJ31" s="63"/>
      <c r="AK31" s="64" t="str">
        <f t="shared" si="3"/>
        <v/>
      </c>
      <c r="AL31" s="72"/>
    </row>
    <row r="32" spans="1:40" s="88" customFormat="1" ht="27" customHeight="1">
      <c r="A32" s="58"/>
      <c r="B32" s="58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59"/>
      <c r="AB32" s="74"/>
      <c r="AC32" s="74"/>
      <c r="AD32" s="74"/>
      <c r="AE32" s="74"/>
      <c r="AF32" s="74"/>
      <c r="AG32" s="74"/>
      <c r="AH32" s="61" t="str">
        <f t="shared" si="2"/>
        <v/>
      </c>
      <c r="AI32" s="62"/>
      <c r="AJ32" s="63"/>
      <c r="AK32" s="64" t="str">
        <f t="shared" si="3"/>
        <v/>
      </c>
      <c r="AL32" s="72"/>
    </row>
    <row r="33" spans="1:39" s="88" customFormat="1" ht="27" customHeight="1">
      <c r="A33" s="58"/>
      <c r="B33" s="5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7"/>
      <c r="Z33" s="76"/>
      <c r="AA33" s="76"/>
      <c r="AB33" s="76"/>
      <c r="AC33" s="76"/>
      <c r="AD33" s="76"/>
      <c r="AE33" s="76"/>
      <c r="AF33" s="76"/>
      <c r="AG33" s="78"/>
      <c r="AH33" s="205" t="s">
        <v>80</v>
      </c>
      <c r="AI33" s="206"/>
      <c r="AJ33" s="207"/>
      <c r="AK33" s="92">
        <f>SUM($AK7:$AK32)</f>
        <v>0</v>
      </c>
      <c r="AL33" s="76"/>
      <c r="AM33" s="89"/>
    </row>
    <row r="34" spans="1:39" s="88" customFormat="1" ht="27" customHeight="1">
      <c r="A34" s="208" t="s">
        <v>74</v>
      </c>
      <c r="B34" s="209"/>
      <c r="C34" s="212" t="s">
        <v>75</v>
      </c>
      <c r="D34" s="213"/>
      <c r="E34" s="213"/>
      <c r="F34" s="94"/>
      <c r="G34" s="219">
        <f>B1</f>
        <v>44378</v>
      </c>
      <c r="H34" s="219"/>
      <c r="I34" s="219"/>
      <c r="J34" s="219"/>
      <c r="K34" s="219"/>
      <c r="L34" s="219"/>
      <c r="M34" s="219"/>
      <c r="N34" s="219"/>
      <c r="O34" s="95"/>
      <c r="P34" s="95"/>
      <c r="Q34" s="96"/>
      <c r="R34" s="212" t="s">
        <v>76</v>
      </c>
      <c r="S34" s="213"/>
      <c r="T34" s="213"/>
      <c r="U34" s="94"/>
      <c r="V34" s="219">
        <f>B2</f>
        <v>44408</v>
      </c>
      <c r="W34" s="220"/>
      <c r="X34" s="220"/>
      <c r="Y34" s="220"/>
      <c r="Z34" s="220"/>
      <c r="AA34" s="220"/>
      <c r="AB34" s="220"/>
      <c r="AC34" s="220"/>
      <c r="AD34" s="220"/>
      <c r="AE34" s="95"/>
      <c r="AF34" s="95"/>
      <c r="AG34" s="95"/>
      <c r="AH34" s="216" t="s">
        <v>79</v>
      </c>
      <c r="AI34" s="217"/>
      <c r="AJ34" s="218"/>
      <c r="AK34" s="64">
        <f>ROUNDDOWN($AK$33*$AL$34,0)</f>
        <v>0</v>
      </c>
      <c r="AL34" s="93">
        <v>0.1</v>
      </c>
    </row>
    <row r="35" spans="1:39" s="88" customFormat="1" ht="27" customHeight="1">
      <c r="A35" s="210"/>
      <c r="B35" s="211"/>
      <c r="C35" s="214"/>
      <c r="D35" s="215"/>
      <c r="E35" s="215"/>
      <c r="F35" s="97"/>
      <c r="G35" s="222"/>
      <c r="H35" s="222"/>
      <c r="I35" s="222"/>
      <c r="J35" s="222"/>
      <c r="K35" s="222"/>
      <c r="L35" s="222"/>
      <c r="M35" s="222"/>
      <c r="N35" s="222"/>
      <c r="O35" s="97"/>
      <c r="P35" s="97"/>
      <c r="Q35" s="98"/>
      <c r="R35" s="214"/>
      <c r="S35" s="215"/>
      <c r="T35" s="215"/>
      <c r="U35" s="99"/>
      <c r="V35" s="221"/>
      <c r="W35" s="221"/>
      <c r="X35" s="221"/>
      <c r="Y35" s="221"/>
      <c r="Z35" s="221"/>
      <c r="AA35" s="221"/>
      <c r="AB35" s="221"/>
      <c r="AC35" s="221"/>
      <c r="AD35" s="221"/>
      <c r="AE35" s="97"/>
      <c r="AF35" s="97"/>
      <c r="AG35" s="97"/>
      <c r="AH35" s="216" t="s">
        <v>77</v>
      </c>
      <c r="AI35" s="217"/>
      <c r="AJ35" s="218"/>
      <c r="AK35" s="64">
        <f>SUM($AK$33:$AK$34)</f>
        <v>0</v>
      </c>
      <c r="AL35" s="72"/>
    </row>
    <row r="36" spans="1:39" ht="24.95" customHeight="1">
      <c r="AJ36" s="85"/>
      <c r="AK36" s="85"/>
      <c r="AL36" s="85"/>
    </row>
  </sheetData>
  <sheetProtection sheet="1" objects="1" scenarios="1"/>
  <mergeCells count="18">
    <mergeCell ref="AH33:AJ33"/>
    <mergeCell ref="A34:B35"/>
    <mergeCell ref="C34:E35"/>
    <mergeCell ref="G34:N35"/>
    <mergeCell ref="R34:T35"/>
    <mergeCell ref="V34:AD35"/>
    <mergeCell ref="AH34:AJ34"/>
    <mergeCell ref="AH35:AJ35"/>
    <mergeCell ref="AC1:AD2"/>
    <mergeCell ref="AE1:AG2"/>
    <mergeCell ref="A3:AL4"/>
    <mergeCell ref="A5:A6"/>
    <mergeCell ref="B5:B6"/>
    <mergeCell ref="AH5:AH6"/>
    <mergeCell ref="AI5:AI6"/>
    <mergeCell ref="AJ5:AJ6"/>
    <mergeCell ref="AK5:AK6"/>
    <mergeCell ref="AL5:AL6"/>
  </mergeCells>
  <phoneticPr fontId="1"/>
  <printOptions horizontalCentered="1"/>
  <pageMargins left="0.2" right="0.17" top="0.69" bottom="0.27" header="0.24000000000000002" footer="0.27"/>
  <pageSetup paperSize="9" scale="65" orientation="landscape" r:id="rId1"/>
  <headerFooter alignWithMargins="0">
    <oddHeader xml:space="preserve">&amp;R
</oddHeader>
  </headerFooter>
  <colBreaks count="1" manualBreakCount="1">
    <brk id="3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請求書(記入例)</vt:lpstr>
      <vt:lpstr>稼働明細書（記入例）</vt:lpstr>
      <vt:lpstr>請求書(控)</vt:lpstr>
      <vt:lpstr>請求書(提出用)現場</vt:lpstr>
      <vt:lpstr>請求書(提出用)本社</vt:lpstr>
      <vt:lpstr>稼働明細書</vt:lpstr>
      <vt:lpstr>稼働明細書!Print_Area</vt:lpstr>
      <vt:lpstr>'稼働明細書（記入例）'!Print_Area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maruta</dc:creator>
  <cp:lastModifiedBy>matuda</cp:lastModifiedBy>
  <cp:lastPrinted>2021-06-25T03:03:25Z</cp:lastPrinted>
  <dcterms:created xsi:type="dcterms:W3CDTF">2021-05-20T01:58:16Z</dcterms:created>
  <dcterms:modified xsi:type="dcterms:W3CDTF">2021-06-25T04:11:07Z</dcterms:modified>
</cp:coreProperties>
</file>